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uni-my.sharepoint.com/personal/nicole_lux_city_ac_uk1/Documents/Documents/2024 MY/Questionaire/"/>
    </mc:Choice>
  </mc:AlternateContent>
  <xr:revisionPtr revIDLastSave="0" documentId="8_{B2EB9205-E586-4090-9124-0A6DC4844AFC}" xr6:coauthVersionLast="47" xr6:coauthVersionMax="47" xr10:uidLastSave="{00000000-0000-0000-0000-000000000000}"/>
  <bookViews>
    <workbookView xWindow="-103" yWindow="-103" windowWidth="16663" windowHeight="8743" activeTab="3" xr2:uid="{00000000-000D-0000-FFFF-FFFF00000000}"/>
  </bookViews>
  <sheets>
    <sheet name="Front Cover" sheetId="33" r:id="rId1"/>
    <sheet name="Lending data" sheetId="20" r:id="rId2"/>
    <sheet name="Lending policies" sheetId="35" r:id="rId3"/>
    <sheet name="Loan term target rates" sheetId="2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SFN3">#REF!</definedName>
    <definedName name="_SFN4">#REF!</definedName>
    <definedName name="A_Lockout">[1]Assumptions!$F$23</definedName>
    <definedName name="A_Refin_Period">[1]Assumptions!$F$28</definedName>
    <definedName name="A1Constant">'[2]Debt - Cash Sweep'!#REF!</definedName>
    <definedName name="A2Constant">'[2]Debt - Cash Sweep'!#REF!</definedName>
    <definedName name="A3Constant">'[2]Debt - Cash Sweep'!#REF!</definedName>
    <definedName name="AaaStandard">#REF!</definedName>
    <definedName name="AccruedLost">#REF!</definedName>
    <definedName name="Amortisation_Database">#REF!</definedName>
    <definedName name="AsOfDate">'[3]Interest Rate Scenarios'!$D$1</definedName>
    <definedName name="Assumptions">[4]Grid!$D$64:$I$74</definedName>
    <definedName name="B_Lockout">[1]Assumptions!$G$23</definedName>
    <definedName name="B_Refin_Period">[1]Assumptions!$G$28</definedName>
    <definedName name="Balance">'[5]Property data (optional)'!#REF!</definedName>
    <definedName name="Balance_R">'[5]Property data (optional)'!#REF!</definedName>
    <definedName name="BConstant">'[2]Debt - Cash Sweep'!#REF!</definedName>
    <definedName name="Bond">#REF!</definedName>
    <definedName name="C_Lockout">[1]Assumptions!$H$23</definedName>
    <definedName name="C_Refin_Period">[1]Assumptions!$H$28</definedName>
    <definedName name="Cap_Rate">[4]Grid!$S$64:$AB$74</definedName>
    <definedName name="CcyBond">#REF!</definedName>
    <definedName name="CcyNote">#REF!</definedName>
    <definedName name="CF_M">'[5]Property data (optional)'!#REF!</definedName>
    <definedName name="CF_UW">'[5]Property data (optional)'!#REF!</definedName>
    <definedName name="CheckID">'Lending data'!$D$7</definedName>
    <definedName name="CheckIDnew">#REF!</definedName>
    <definedName name="Correlation">#REF!</definedName>
    <definedName name="Cross">'[5]Property data (optional)'!#REF!</definedName>
    <definedName name="CumDefaultIdeal">#REF!</definedName>
    <definedName name="Current_Balance">#REF!</definedName>
    <definedName name="data">[6]data!$A$4:$GZ$44</definedName>
    <definedName name="Data1_a">[7]Output!$A$33:$K$37</definedName>
    <definedName name="Data1_b">[7]Output!$A$41:$K$47</definedName>
    <definedName name="Data1_c">[7]Output!$A$51:$N$53</definedName>
    <definedName name="Data2_a">[7]Output!$A$57:$J$61</definedName>
    <definedName name="Data2_b">[7]Output!$A$65:$J$71</definedName>
    <definedName name="Data3_a">[7]Output!$A$75:$H$93</definedName>
    <definedName name="_xlnm.Database">#REF!</definedName>
    <definedName name="DCR">'[5]Property data (optional)'!#REF!</definedName>
    <definedName name="Default_Rates">#REF!</definedName>
    <definedName name="DefRates">#REF!</definedName>
    <definedName name="DefRatesC">#REF!</definedName>
    <definedName name="Diversity_Score">[8]Tables!$U$6:$V$206</definedName>
    <definedName name="DiversityResult">#REF!</definedName>
    <definedName name="DivNum">#REF!</definedName>
    <definedName name="DS">'[5]Property data (optional)'!#REF!</definedName>
    <definedName name="DS_I">'[5]Property data (optional)'!#REF!</definedName>
    <definedName name="DSCR_Table">#REF!</definedName>
    <definedName name="ERV">#REF!</definedName>
    <definedName name="ES_a">[7]Output!$A$8:$E$19</definedName>
    <definedName name="ES_b">[7]Output!$A$23:$J$29</definedName>
    <definedName name="Exchange_Rate_Table">#REF!</definedName>
    <definedName name="ExpLossIdeal">#REF!</definedName>
    <definedName name="Fixed">#REF!</definedName>
    <definedName name="Floating">#REF!</definedName>
    <definedName name="Floating_Rate_Basis">#REF!</definedName>
    <definedName name="FundNumber">[7]vlookup!$E$5</definedName>
    <definedName name="FX">#REF!</definedName>
    <definedName name="FX0">#REF!</definedName>
    <definedName name="FXGrowth">#REF!</definedName>
    <definedName name="FXStep">#REF!</definedName>
    <definedName name="FXVol">#REF!</definedName>
    <definedName name="Gross_Rent">#REF!</definedName>
    <definedName name="Hedging_Database">#REF!</definedName>
    <definedName name="IdealAa1">#REF!</definedName>
    <definedName name="IdealAaa">#REF!</definedName>
    <definedName name="Industry">#REF!</definedName>
    <definedName name="Insurance_Cost">#REF!</definedName>
    <definedName name="IRR_Table">#REF!</definedName>
    <definedName name="Jun_loans">'Lending data'!$E$23</definedName>
    <definedName name="LIBOR">#REF!</definedName>
    <definedName name="LoanNo">#REF!</definedName>
    <definedName name="Location">#REF!</definedName>
    <definedName name="Lookrange1">[7]vlookup!$A$4:$B$24</definedName>
    <definedName name="LTV_Table">#REF!</definedName>
    <definedName name="Marg_Default_Rates">#REF!</definedName>
    <definedName name="MargAa1">#REF!</definedName>
    <definedName name="MargAaa">#REF!</definedName>
    <definedName name="MargBond">#REF!</definedName>
    <definedName name="MargSwCo">#REF!</definedName>
    <definedName name="Net_Rent">#REF!</definedName>
    <definedName name="Newinput">#REF!</definedName>
    <definedName name="Not">[9]Bond!$R$7</definedName>
    <definedName name="Note">#REF!</definedName>
    <definedName name="Notional">#REF!</definedName>
    <definedName name="OMV">'[5]Property data (optional)'!$L$12:$L$16</definedName>
    <definedName name="Original_Balance">#REF!</definedName>
    <definedName name="Origination">'Lending data'!$G$18</definedName>
    <definedName name="OrigJunior">'Lending data'!$I$23</definedName>
    <definedName name="OrigSenior">'Lending data'!$I$22</definedName>
    <definedName name="Other_Investment">#REF!</definedName>
    <definedName name="Overcoll">#REF!</definedName>
    <definedName name="_xlnm.Print_Area" localSheetId="1">'Lending data'!$B$3:$I$138</definedName>
    <definedName name="Property_Database">#REF!</definedName>
    <definedName name="Property_Tax">#REF!</definedName>
    <definedName name="Property_Type_Adjustment">#REF!</definedName>
    <definedName name="Propertype">#REF!</definedName>
    <definedName name="Purchase_Date">#REF!</definedName>
    <definedName name="Quality">'[5]Property data (optional)'!#REF!</definedName>
    <definedName name="Recession1Start">[2]Assumptions!#REF!</definedName>
    <definedName name="Recession2End">[2]Assumptions!#REF!</definedName>
    <definedName name="Recession2Mid">[2]Assumptions!#REF!</definedName>
    <definedName name="Recession2Start">[2]Assumptions!#REF!</definedName>
    <definedName name="Recovery">#REF!</definedName>
    <definedName name="RecoveryIdeal">#REF!</definedName>
    <definedName name="RecoveryStandard">#REF!</definedName>
    <definedName name="region">#REF!</definedName>
    <definedName name="ReportDate">[7]vlookup!$F$7</definedName>
    <definedName name="ReportTime">[7]vlookup!$F$9</definedName>
    <definedName name="revenues">#REF!</definedName>
    <definedName name="RunningCostStart">[2]Database!#REF!</definedName>
    <definedName name="Sen_loan">'Lending data'!$E$22</definedName>
    <definedName name="Sen_loans">'Lending data'!$E$22</definedName>
    <definedName name="Start1999">[10]RawData!$D$7</definedName>
    <definedName name="Start2000">[10]RawData!$D$217</definedName>
    <definedName name="stress2ass">#REF!</definedName>
    <definedName name="stress2run">#REF!</definedName>
    <definedName name="Swap">#REF!</definedName>
    <definedName name="SynopsisFundName">[11]Synopsis!$A$41,[11]Synopsis!$A$41</definedName>
    <definedName name="Tenant_Database">#REF!</definedName>
    <definedName name="Time">#REF!</definedName>
    <definedName name="Time1">'[8]Div 2'!$H$2</definedName>
    <definedName name="Total_Amount">#REF!</definedName>
    <definedName name="Total_book">'Lending data'!$C$18</definedName>
    <definedName name="totARev">#REF!</definedName>
    <definedName name="totDiscounts">#REF!</definedName>
    <definedName name="totDutyFree">#REF!</definedName>
    <definedName name="totIntPax">#REF!</definedName>
    <definedName name="totMvmts">#REF!</definedName>
    <definedName name="totPax">#REF!</definedName>
    <definedName name="Type">'[5]Property data (optional)'!#REF!</definedName>
    <definedName name="Undrawn">'Lending data'!$C$19</definedName>
    <definedName name="Value_A">#REF!</definedName>
    <definedName name="Value_M">'[5]Property data (optional)'!#REF!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0" i="21" l="1"/>
  <c r="I184" i="21"/>
  <c r="B184" i="21"/>
  <c r="C100" i="20"/>
  <c r="C86" i="20"/>
  <c r="H62" i="20"/>
  <c r="G62" i="20"/>
  <c r="E122" i="20"/>
  <c r="E121" i="20"/>
  <c r="E120" i="20"/>
  <c r="E99" i="20"/>
  <c r="E98" i="20"/>
  <c r="E97" i="20"/>
  <c r="E85" i="20"/>
  <c r="E84" i="20"/>
  <c r="E83" i="20"/>
  <c r="E23" i="20"/>
  <c r="E22" i="20"/>
  <c r="C123" i="20" l="1"/>
  <c r="D86" i="20"/>
  <c r="D72" i="20"/>
  <c r="C72" i="20"/>
  <c r="D60" i="20" l="1"/>
  <c r="C60" i="20"/>
  <c r="D53" i="20"/>
  <c r="C53" i="20"/>
  <c r="D34" i="20"/>
  <c r="C34" i="20"/>
  <c r="D100" i="20" l="1"/>
  <c r="H71" i="20" l="1"/>
  <c r="G71" i="20"/>
  <c r="H70" i="20"/>
  <c r="G70" i="20"/>
  <c r="H69" i="20"/>
  <c r="G69" i="20"/>
  <c r="H68" i="20"/>
  <c r="G68" i="20"/>
  <c r="H67" i="20"/>
  <c r="G67" i="20"/>
  <c r="H66" i="20"/>
  <c r="G66" i="20"/>
  <c r="H65" i="20"/>
  <c r="G65" i="20"/>
  <c r="H64" i="20"/>
  <c r="G64" i="20"/>
  <c r="H63" i="20"/>
  <c r="G63" i="20"/>
  <c r="D123" i="20" l="1"/>
  <c r="C24" i="20" l="1"/>
  <c r="C117" i="20"/>
  <c r="H34" i="20"/>
  <c r="H24" i="20"/>
  <c r="D24" i="20"/>
  <c r="I170" i="21" l="1"/>
  <c r="I156" i="21"/>
  <c r="B156" i="21"/>
  <c r="I142" i="21"/>
  <c r="B142" i="21"/>
  <c r="I128" i="21"/>
  <c r="B128" i="21"/>
  <c r="B114" i="21"/>
  <c r="I114" i="21"/>
  <c r="I100" i="21"/>
  <c r="B100" i="21"/>
  <c r="I86" i="21"/>
  <c r="B86" i="21"/>
  <c r="I72" i="21"/>
  <c r="H73" i="21" s="1"/>
  <c r="B72" i="21"/>
  <c r="I58" i="21"/>
  <c r="B58" i="21"/>
  <c r="I43" i="21"/>
  <c r="I57" i="21" s="1"/>
  <c r="I71" i="21" s="1"/>
  <c r="I85" i="21" s="1"/>
  <c r="I99" i="21" s="1"/>
  <c r="B43" i="21"/>
  <c r="B57" i="21" s="1"/>
  <c r="B71" i="21" s="1"/>
  <c r="B85" i="21" s="1"/>
  <c r="B99" i="21" s="1"/>
  <c r="B113" i="21" s="1"/>
  <c r="B127" i="21" s="1"/>
  <c r="B141" i="21" s="1"/>
  <c r="B155" i="21" s="1"/>
  <c r="B169" i="21" s="1"/>
  <c r="I44" i="21"/>
  <c r="B44" i="21"/>
  <c r="I29" i="21"/>
  <c r="B29" i="21"/>
  <c r="I30" i="21"/>
  <c r="B30" i="21"/>
  <c r="I15" i="21"/>
  <c r="B15" i="21"/>
  <c r="I16" i="21"/>
  <c r="B16" i="21"/>
  <c r="I127" i="21" l="1"/>
  <c r="I141" i="21" s="1"/>
  <c r="I155" i="21" s="1"/>
  <c r="I169" i="21" s="1"/>
  <c r="I113" i="21"/>
  <c r="I46" i="20"/>
  <c r="I47" i="20"/>
  <c r="I48" i="20"/>
  <c r="I49" i="20"/>
  <c r="I50" i="20"/>
  <c r="I51" i="20"/>
  <c r="I52" i="20"/>
  <c r="H53" i="20"/>
  <c r="G53" i="20"/>
  <c r="B2" i="21" l="1"/>
  <c r="I2" i="21"/>
  <c r="G34" i="20" l="1"/>
  <c r="I33" i="20" l="1"/>
  <c r="I32" i="20"/>
  <c r="I31" i="20"/>
  <c r="I30" i="20"/>
  <c r="I29" i="20"/>
  <c r="I28" i="20"/>
  <c r="I27" i="20"/>
  <c r="I23" i="20"/>
  <c r="I22" i="20"/>
  <c r="G24" i="20"/>
  <c r="E59" i="20"/>
  <c r="E58" i="20"/>
  <c r="E57" i="20"/>
  <c r="E56" i="20"/>
  <c r="E55" i="20"/>
  <c r="E52" i="20"/>
  <c r="E51" i="20"/>
  <c r="E50" i="20"/>
  <c r="E49" i="20"/>
  <c r="E48" i="20"/>
  <c r="E47" i="20"/>
  <c r="E46" i="20"/>
  <c r="E33" i="20"/>
  <c r="E32" i="20"/>
  <c r="E31" i="20"/>
  <c r="E30" i="20"/>
  <c r="E29" i="20"/>
  <c r="E28" i="20"/>
  <c r="E2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Lux, Nicole</author>
  </authors>
  <commentList>
    <comment ref="C2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choose one option £m or %
</t>
        </r>
      </text>
    </comment>
  </commentList>
</comments>
</file>

<file path=xl/sharedStrings.xml><?xml version="1.0" encoding="utf-8"?>
<sst xmlns="http://schemas.openxmlformats.org/spreadsheetml/2006/main" count="1889" uniqueCount="192">
  <si>
    <t>Choose data template, complete only one option:</t>
  </si>
  <si>
    <t>Aggregated loan portfolio and origination data</t>
  </si>
  <si>
    <t>Individual loan data</t>
  </si>
  <si>
    <t>Pricing section please complete</t>
  </si>
  <si>
    <t>Pricing data complete here</t>
  </si>
  <si>
    <t xml:space="preserve"> © Bayes Commercial Real Estate Lending Report</t>
  </si>
  <si>
    <t>Name of Firm</t>
  </si>
  <si>
    <t>Name / Division</t>
  </si>
  <si>
    <t>Contact Name</t>
  </si>
  <si>
    <t>Tel</t>
  </si>
  <si>
    <t>ID</t>
  </si>
  <si>
    <t>assigned by Bayes</t>
  </si>
  <si>
    <t>Year</t>
  </si>
  <si>
    <t>Excluded Categories</t>
  </si>
  <si>
    <t>Definitions &amp; Conventions</t>
  </si>
  <si>
    <t>Social Housing £m</t>
  </si>
  <si>
    <t>Owner Occupiers £m</t>
  </si>
  <si>
    <t>Please complete as far as possible. Questions with * are essential to be included in results</t>
  </si>
  <si>
    <t>Non-UK Assets £m (see below)</t>
  </si>
  <si>
    <t>Please provide value of overseas assets if any</t>
  </si>
  <si>
    <t>Where precise figures are not available, please make best estimates</t>
  </si>
  <si>
    <t>For the breakdowns, please enter £ amounts or percentages of the total shown in C18.</t>
  </si>
  <si>
    <t>commercial property lending: all lending secured on UK property including residential investment and development but excluding Social Housing, Private Finance Initiative (PFI) projects, owner occupier commercial and private residential mortgages.</t>
  </si>
  <si>
    <t>Number of Loans</t>
  </si>
  <si>
    <t xml:space="preserve">Net exposure: net of any loan amounts sold down to other lenders and net of any securitised loans, unless otherwise stated </t>
  </si>
  <si>
    <t>Total Loan Amount £m (Net exposure)</t>
  </si>
  <si>
    <t>£m</t>
  </si>
  <si>
    <t>Gross Origination</t>
  </si>
  <si>
    <t>Gross origination: to include any amount later securities, sold, synidicated</t>
  </si>
  <si>
    <t>Undrawn Commitments</t>
  </si>
  <si>
    <t>Committed loan amounts but not yet drawn.</t>
  </si>
  <si>
    <t>Loan Security (choose £m or %)</t>
  </si>
  <si>
    <t>%</t>
  </si>
  <si>
    <t>Result</t>
  </si>
  <si>
    <t>Senior Debt</t>
  </si>
  <si>
    <t>Senior first ranking mortgage</t>
  </si>
  <si>
    <t>Subordinated Debt (Junior/Mezzanine)</t>
  </si>
  <si>
    <t>Subordinate debt tranches and loans</t>
  </si>
  <si>
    <t>Total</t>
  </si>
  <si>
    <t>Collateral Type (choose £m or %)</t>
  </si>
  <si>
    <t>Investment Property</t>
  </si>
  <si>
    <t>Pre-let Commercial Development</t>
  </si>
  <si>
    <t>Part-let-spec Commercial Development</t>
  </si>
  <si>
    <t>Speculative Commercial Development</t>
  </si>
  <si>
    <t>Residential Development - for sale/PRS</t>
  </si>
  <si>
    <t>Other Investment</t>
  </si>
  <si>
    <t>Other Development</t>
  </si>
  <si>
    <t>Current LTV/LTC (choose £m or %)</t>
  </si>
  <si>
    <t>Less than 50% LTV</t>
  </si>
  <si>
    <t>51% to 60%</t>
  </si>
  <si>
    <t>61% to 70%</t>
  </si>
  <si>
    <t>71% to 85%</t>
  </si>
  <si>
    <t>86% to 100%</t>
  </si>
  <si>
    <t>101% to 120%</t>
  </si>
  <si>
    <t>121% and above</t>
  </si>
  <si>
    <t>Current ICR (choose £m or %)</t>
  </si>
  <si>
    <t>1x or less</t>
  </si>
  <si>
    <t>Over 1x and up to 1.4x</t>
  </si>
  <si>
    <t>Over 1.4x and up to 1.8x</t>
  </si>
  <si>
    <t>Over 1.8x and up to 2x</t>
  </si>
  <si>
    <t>Above 2x</t>
  </si>
  <si>
    <t>Property Type (choose £m or %)</t>
  </si>
  <si>
    <t>Investment</t>
  </si>
  <si>
    <t>Development</t>
  </si>
  <si>
    <t>Retail (units, supermarkets, stores)</t>
  </si>
  <si>
    <t>Retail warehouses</t>
  </si>
  <si>
    <t>Offices</t>
  </si>
  <si>
    <t>Business parks</t>
  </si>
  <si>
    <t>Industrial</t>
  </si>
  <si>
    <t>Distribution/Warehouses</t>
  </si>
  <si>
    <t>Residential for sale/rent</t>
  </si>
  <si>
    <t>Hotels and Leisure</t>
  </si>
  <si>
    <t>Student housing</t>
  </si>
  <si>
    <t xml:space="preserve">Other (e.g. Health Care, Public Sector) </t>
  </si>
  <si>
    <t>Balance Sheet (choose £m or %)</t>
  </si>
  <si>
    <t>Bilateral loans</t>
  </si>
  <si>
    <t>Syndicated (your share)</t>
  </si>
  <si>
    <t>Club Deals (your share)</t>
  </si>
  <si>
    <t>Investment funds - source of investors</t>
  </si>
  <si>
    <t>UK £m</t>
  </si>
  <si>
    <t>UK %</t>
  </si>
  <si>
    <t>Non-UK £m</t>
  </si>
  <si>
    <t>non-UK %</t>
  </si>
  <si>
    <t>Pension Fund</t>
  </si>
  <si>
    <t>Insurance Company</t>
  </si>
  <si>
    <t>Investment Fund</t>
  </si>
  <si>
    <t>Sovereign Fund</t>
  </si>
  <si>
    <t>Private Equity</t>
  </si>
  <si>
    <t>Family Office, High Net Worth</t>
  </si>
  <si>
    <t>Other: Please state:</t>
  </si>
  <si>
    <t>Interest Rate Basis (choose £m or %)</t>
  </si>
  <si>
    <t>Fixed loans</t>
  </si>
  <si>
    <t>Floating loans</t>
  </si>
  <si>
    <t>Floating loans with hedge (swap)</t>
  </si>
  <si>
    <t>Breaches and Defaults</t>
  </si>
  <si>
    <t>Loans in Breach of Covenant</t>
  </si>
  <si>
    <t>Number of loans in breach</t>
  </si>
  <si>
    <t>Provide any comments on defaults, breaches, borrower negotiations here:</t>
  </si>
  <si>
    <t>Value £m by principal outstanding</t>
  </si>
  <si>
    <t xml:space="preserve">Total value of non-performing loans </t>
  </si>
  <si>
    <t>check</t>
  </si>
  <si>
    <t>Defaulted loans</t>
  </si>
  <si>
    <t>Basel definition</t>
  </si>
  <si>
    <t>Number of loans in default</t>
  </si>
  <si>
    <t>Amount £m of provisions made</t>
  </si>
  <si>
    <t>Loan write-offs, £m</t>
  </si>
  <si>
    <t>Originations</t>
  </si>
  <si>
    <t>Refinancing own loans</t>
  </si>
  <si>
    <t>Refinancing other lenders</t>
  </si>
  <si>
    <t>Acquisition  finance</t>
  </si>
  <si>
    <t>Did you undertake any of the following</t>
  </si>
  <si>
    <t>Loan securitisation</t>
  </si>
  <si>
    <t>Loan syndication</t>
  </si>
  <si>
    <t>Club/Particpation</t>
  </si>
  <si>
    <t>Loan Term at Origination (years)</t>
  </si>
  <si>
    <t>Shortest</t>
  </si>
  <si>
    <t>Longest</t>
  </si>
  <si>
    <t xml:space="preserve"> "investment loan"</t>
  </si>
  <si>
    <t xml:space="preserve"> "development loan"</t>
  </si>
  <si>
    <t xml:space="preserve"> "residential development loan"</t>
  </si>
  <si>
    <t>Loan size originated?</t>
  </si>
  <si>
    <t>Smallest Loan Originated</t>
  </si>
  <si>
    <t>Biggest Loan Originated</t>
  </si>
  <si>
    <t>Average Loan Originated</t>
  </si>
  <si>
    <t>Did you sell any loans?</t>
  </si>
  <si>
    <t>At par</t>
  </si>
  <si>
    <t>At discount</t>
  </si>
  <si>
    <t>_____% discount</t>
  </si>
  <si>
    <t>Have you bought any loans?</t>
  </si>
  <si>
    <t xml:space="preserve">*******************END of loan information - go to lending policies </t>
  </si>
  <si>
    <t>About Your Organisation's UK Commercial Property Lending Policies</t>
  </si>
  <si>
    <t>For which of the following combinations would your organisation be prepared to provide finance.</t>
  </si>
  <si>
    <t>(Please tick all that apply)</t>
  </si>
  <si>
    <t>Prime</t>
  </si>
  <si>
    <t>Secondary</t>
  </si>
  <si>
    <t>Office/business parks</t>
  </si>
  <si>
    <t>Retail (stand-alone)</t>
  </si>
  <si>
    <t>Shopping Centre/retail park</t>
  </si>
  <si>
    <t>Supermarkets/food retail</t>
  </si>
  <si>
    <t>Industrial/logistics</t>
  </si>
  <si>
    <t>Hotel (management/franchise)</t>
  </si>
  <si>
    <t xml:space="preserve">Student Housing </t>
  </si>
  <si>
    <t>Senior Living</t>
  </si>
  <si>
    <t>Health Care (GPs/Hospitals etc)</t>
  </si>
  <si>
    <t>Data Centres</t>
  </si>
  <si>
    <t>Life sciences/R&amp;D parks</t>
  </si>
  <si>
    <t>Residential (condominium)</t>
  </si>
  <si>
    <t>Maximum loan size</t>
  </si>
  <si>
    <t>£ 5m or less</t>
  </si>
  <si>
    <t>£ 6m to £ 10m</t>
  </si>
  <si>
    <t>£11m to £ 20m</t>
  </si>
  <si>
    <t>£21m to £ 50m</t>
  </si>
  <si>
    <t>£51m to £100m</t>
  </si>
  <si>
    <t>Above £100m</t>
  </si>
  <si>
    <t>*******************END of loan information - go to loan term target rates (pricing)</t>
  </si>
  <si>
    <t>Senior</t>
  </si>
  <si>
    <t>Junior/Mezzanine</t>
  </si>
  <si>
    <t>Prime Office</t>
  </si>
  <si>
    <t>Maximum Loan to Value ratio</t>
  </si>
  <si>
    <t>Interest Rate Margin</t>
  </si>
  <si>
    <t>Interest cover</t>
  </si>
  <si>
    <t>Debt Service cover ratio</t>
  </si>
  <si>
    <t>Amortisation rate</t>
  </si>
  <si>
    <t>Arrangement fees (and exit fees if applicable)</t>
  </si>
  <si>
    <t>Target internal rate of return  for Junior debt or Mezzanine</t>
  </si>
  <si>
    <t>     </t>
  </si>
  <si>
    <t>Prime Retail</t>
  </si>
  <si>
    <t>Prime Logistics/Industrial</t>
  </si>
  <si>
    <t>Secondary Office</t>
  </si>
  <si>
    <t>Secondary Retail</t>
  </si>
  <si>
    <t>Secondary Logistics/Industrial</t>
  </si>
  <si>
    <t>Hotel</t>
  </si>
  <si>
    <t>Student Housing</t>
  </si>
  <si>
    <t>Residentail investment</t>
  </si>
  <si>
    <t>Pre-let Development</t>
  </si>
  <si>
    <t>Maximum Loan to Cost ratio</t>
  </si>
  <si>
    <t>Arrangement fee</t>
  </si>
  <si>
    <t>Exit fee</t>
  </si>
  <si>
    <t>Partial pre-let/spec development</t>
  </si>
  <si>
    <t>Speculative Development</t>
  </si>
  <si>
    <t>Residential development</t>
  </si>
  <si>
    <t>Land without planning</t>
  </si>
  <si>
    <t>Land without plannint</t>
  </si>
  <si>
    <t>Bayes CRE Lending Survey - data inputs for 30 June 2024</t>
  </si>
  <si>
    <t>Oustanding loans June 2024</t>
  </si>
  <si>
    <t>Base for Survey: UK CRE Lending  to 30 June 2024</t>
  </si>
  <si>
    <t>Originations 1 Jan - 30 June 2024</t>
  </si>
  <si>
    <t>Origination  6 months to 30 June 2024</t>
  </si>
  <si>
    <t>are you intending to increase or decrease your allocation to this asset class</t>
  </si>
  <si>
    <t>Increase</t>
  </si>
  <si>
    <t>decrease</t>
  </si>
  <si>
    <t xml:space="preserve">How much of your portfolio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</si>
</sst>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$&quot;&quot; &quot;#,##0_);\(&quot;$&quot;&quot; &quot;#,##0\);\-_)"/>
    <numFmt numFmtId="167" formatCode="0%_);\(0%\);\-_)"/>
    <numFmt numFmtId="168" formatCode="#,##0_);\(#,##0\);\-_)"/>
    <numFmt numFmtId="169" formatCode="&quot;$&quot;&quot; &quot;#,##0.00_);\(&quot;$&quot;&quot; &quot;#,##0.00\);\-_)"/>
    <numFmt numFmtId="170" formatCode="0.00%_);\(0.00%\);\-_)"/>
    <numFmt numFmtId="171" formatCode="#,##0.00_);\(#,##0.00\);\-_)"/>
    <numFmt numFmtId="172" formatCode="m/d/yy_);m/d/yy_);\-_)"/>
    <numFmt numFmtId="173" formatCode="\•\ \ @"/>
    <numFmt numFmtId="174" formatCode="#,##0.0_);\(#,##0.0\)"/>
    <numFmt numFmtId="175" formatCode="#,##0.000_);\(#,##0.000\)"/>
    <numFmt numFmtId="176" formatCode="&quot;$&quot;&quot; &quot;#,##0.0_);\(&quot;$&quot;&quot; &quot;#,##0.0\)"/>
    <numFmt numFmtId="177" formatCode="&quot;$&quot;&quot; &quot;#,##0.00_);\(&quot;$&quot;&quot; &quot;#,##0.00\)"/>
    <numFmt numFmtId="178" formatCode="&quot;$&quot;&quot; &quot;#,##0.000_);\(&quot;$&quot;&quot; &quot;#,##0.000\)"/>
    <numFmt numFmtId="179" formatCode="\ \ _•\–\ \ \ \ @"/>
    <numFmt numFmtId="180" formatCode="mmmm\ d\,\ yyyy_)"/>
    <numFmt numFmtId="181" formatCode="m/d/yy_)"/>
    <numFmt numFmtId="182" formatCode="m/yy&quot; &quot;"/>
    <numFmt numFmtId="183" formatCode="#\ ?/?_)"/>
    <numFmt numFmtId="184" formatCode="0.0%_);\(0.0%\)"/>
    <numFmt numFmtId="185" formatCode="0.00%_);\(0.00%\)"/>
    <numFmt numFmtId="186" formatCode="#,##0&quot;x&quot;_);\(#,##0&quot;x&quot;\)"/>
    <numFmt numFmtId="187" formatCode="#,##0.0&quot;x&quot;_);\(#,##0.0&quot;x&quot;\)"/>
    <numFmt numFmtId="188" formatCode="#,##0.00&quot;x&quot;_);\(#,##0.00&quot;x&quot;\)"/>
    <numFmt numFmtId="189" formatCode="0_)"/>
    <numFmt numFmtId="192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D81212"/>
      <name val="Calibri"/>
      <family val="2"/>
      <scheme val="minor"/>
    </font>
    <font>
      <b/>
      <sz val="18"/>
      <color rgb="FFD812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rgb="FF9C000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u/>
      <sz val="26"/>
      <color theme="10"/>
      <name val="Calibri"/>
      <family val="2"/>
      <scheme val="minor"/>
    </font>
    <font>
      <b/>
      <sz val="18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5" tint="0.79998168889431442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165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5" fillId="0" borderId="4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7" fillId="0" borderId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8" borderId="0" applyNumberFormat="0" applyBorder="0" applyAlignment="0" applyProtection="0"/>
  </cellStyleXfs>
  <cellXfs count="9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9" fontId="0" fillId="0" borderId="0" xfId="0" quotePrefix="1" applyNumberFormat="1"/>
    <xf numFmtId="0" fontId="0" fillId="0" borderId="0" xfId="0" quotePrefix="1"/>
    <xf numFmtId="0" fontId="4" fillId="0" borderId="0" xfId="0" applyFont="1" applyAlignment="1">
      <alignment horizontal="center" vertical="top" wrapText="1"/>
    </xf>
    <xf numFmtId="0" fontId="0" fillId="2" borderId="1" xfId="0" applyFill="1" applyBorder="1"/>
    <xf numFmtId="0" fontId="0" fillId="3" borderId="1" xfId="0" applyFill="1" applyBorder="1"/>
    <xf numFmtId="9" fontId="0" fillId="3" borderId="1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9" fontId="4" fillId="4" borderId="1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0" fillId="5" borderId="0" xfId="0" applyFill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23" applyFont="1"/>
    <xf numFmtId="0" fontId="17" fillId="0" borderId="0" xfId="36"/>
    <xf numFmtId="0" fontId="18" fillId="0" borderId="0" xfId="0" quotePrefix="1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19" fillId="5" borderId="0" xfId="37" applyFill="1"/>
    <xf numFmtId="0" fontId="23" fillId="5" borderId="0" xfId="37" applyFont="1" applyFill="1"/>
    <xf numFmtId="0" fontId="19" fillId="5" borderId="0" xfId="37" applyFill="1" applyAlignment="1">
      <alignment horizontal="left"/>
    </xf>
    <xf numFmtId="0" fontId="24" fillId="5" borderId="0" xfId="36" applyFont="1" applyFill="1" applyAlignment="1">
      <alignment horizontal="left"/>
    </xf>
    <xf numFmtId="0" fontId="24" fillId="5" borderId="0" xfId="36" applyFont="1" applyFill="1"/>
    <xf numFmtId="0" fontId="25" fillId="5" borderId="0" xfId="37" applyFont="1" applyFill="1"/>
    <xf numFmtId="0" fontId="0" fillId="7" borderId="0" xfId="0" applyFill="1" applyAlignment="1">
      <alignment horizontal="center"/>
    </xf>
    <xf numFmtId="0" fontId="2" fillId="7" borderId="0" xfId="0" applyFont="1" applyFill="1"/>
    <xf numFmtId="0" fontId="0" fillId="7" borderId="0" xfId="0" applyFill="1"/>
    <xf numFmtId="0" fontId="13" fillId="7" borderId="0" xfId="0" applyFont="1" applyFill="1"/>
    <xf numFmtId="0" fontId="9" fillId="7" borderId="0" xfId="0" applyFont="1" applyFill="1" applyAlignment="1">
      <alignment horizontal="right"/>
    </xf>
    <xf numFmtId="0" fontId="9" fillId="7" borderId="0" xfId="0" applyFont="1" applyFill="1" applyAlignment="1">
      <alignment horizontal="center"/>
    </xf>
    <xf numFmtId="0" fontId="0" fillId="7" borderId="0" xfId="0" applyFill="1" applyAlignment="1">
      <alignment horizontal="left"/>
    </xf>
    <xf numFmtId="9" fontId="0" fillId="7" borderId="0" xfId="0" applyNumberFormat="1" applyFill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19" fillId="7" borderId="0" xfId="37" applyFill="1" applyAlignment="1">
      <alignment vertical="center"/>
    </xf>
    <xf numFmtId="192" fontId="0" fillId="2" borderId="1" xfId="31" applyNumberFormat="1" applyFont="1" applyFill="1" applyBorder="1"/>
    <xf numFmtId="0" fontId="34" fillId="0" borderId="0" xfId="0" applyFont="1" applyAlignment="1">
      <alignment horizontal="right"/>
    </xf>
    <xf numFmtId="0" fontId="35" fillId="0" borderId="0" xfId="0" applyFont="1"/>
    <xf numFmtId="0" fontId="34" fillId="0" borderId="0" xfId="0" applyFont="1" applyAlignment="1">
      <alignment horizontal="center"/>
    </xf>
    <xf numFmtId="0" fontId="34" fillId="7" borderId="0" xfId="0" applyFont="1" applyFill="1" applyAlignment="1">
      <alignment horizontal="right"/>
    </xf>
    <xf numFmtId="0" fontId="35" fillId="0" borderId="0" xfId="0" applyFont="1" applyAlignment="1">
      <alignment horizontal="center"/>
    </xf>
    <xf numFmtId="192" fontId="35" fillId="2" borderId="1" xfId="31" applyNumberFormat="1" applyFont="1" applyFill="1" applyBorder="1"/>
    <xf numFmtId="0" fontId="35" fillId="2" borderId="1" xfId="0" applyFont="1" applyFill="1" applyBorder="1"/>
    <xf numFmtId="0" fontId="36" fillId="7" borderId="0" xfId="0" applyFont="1" applyFill="1"/>
    <xf numFmtId="0" fontId="33" fillId="0" borderId="0" xfId="0" applyFont="1" applyAlignment="1">
      <alignment horizontal="center" vertical="center"/>
    </xf>
    <xf numFmtId="0" fontId="37" fillId="2" borderId="0" xfId="37" applyFont="1" applyFill="1" applyAlignment="1">
      <alignment vertical="center"/>
    </xf>
    <xf numFmtId="0" fontId="38" fillId="2" borderId="0" xfId="37" applyFont="1" applyFill="1" applyAlignment="1">
      <alignment vertical="center"/>
    </xf>
    <xf numFmtId="0" fontId="38" fillId="2" borderId="0" xfId="37" applyFont="1" applyFill="1" applyAlignment="1">
      <alignment horizontal="right" vertical="center"/>
    </xf>
    <xf numFmtId="0" fontId="38" fillId="0" borderId="0" xfId="0" applyFont="1"/>
    <xf numFmtId="0" fontId="32" fillId="0" borderId="0" xfId="0" applyFont="1" applyAlignment="1">
      <alignment vertical="center" wrapText="1"/>
    </xf>
    <xf numFmtId="0" fontId="26" fillId="0" borderId="0" xfId="0" applyFont="1"/>
    <xf numFmtId="0" fontId="0" fillId="6" borderId="0" xfId="0" applyFill="1"/>
    <xf numFmtId="0" fontId="0" fillId="9" borderId="0" xfId="0" applyFill="1"/>
    <xf numFmtId="0" fontId="11" fillId="5" borderId="0" xfId="0" applyFont="1" applyFill="1"/>
    <xf numFmtId="0" fontId="11" fillId="5" borderId="0" xfId="0" applyFont="1" applyFill="1" applyAlignment="1">
      <alignment horizontal="left" wrapText="1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textRotation="90" wrapText="1"/>
    </xf>
  </cellXfs>
  <cellStyles count="38">
    <cellStyle name="Bad" xfId="37" builtinId="27"/>
    <cellStyle name="Blank [$]" xfId="2" xr:uid="{00000000-0005-0000-0000-000001000000}"/>
    <cellStyle name="Blank [%]" xfId="3" xr:uid="{00000000-0005-0000-0000-000002000000}"/>
    <cellStyle name="Blank [,]" xfId="4" xr:uid="{00000000-0005-0000-0000-000003000000}"/>
    <cellStyle name="Blank [2$]" xfId="5" xr:uid="{00000000-0005-0000-0000-000004000000}"/>
    <cellStyle name="Blank [2%]" xfId="6" xr:uid="{00000000-0005-0000-0000-000005000000}"/>
    <cellStyle name="Blank [2,]" xfId="7" xr:uid="{00000000-0005-0000-0000-000006000000}"/>
    <cellStyle name="Blank [Date]" xfId="8" xr:uid="{00000000-0005-0000-0000-000007000000}"/>
    <cellStyle name="Bullet" xfId="9" xr:uid="{00000000-0005-0000-0000-000008000000}"/>
    <cellStyle name="Comma" xfId="31" builtinId="3"/>
    <cellStyle name="Comma [1]" xfId="10" xr:uid="{00000000-0005-0000-0000-00000A000000}"/>
    <cellStyle name="Comma [2]" xfId="11" xr:uid="{00000000-0005-0000-0000-00000B000000}"/>
    <cellStyle name="Comma [3]" xfId="12" xr:uid="{00000000-0005-0000-0000-00000C000000}"/>
    <cellStyle name="Comma 2" xfId="13" xr:uid="{00000000-0005-0000-0000-00000D000000}"/>
    <cellStyle name="Currency [1]" xfId="14" xr:uid="{00000000-0005-0000-0000-00000F000000}"/>
    <cellStyle name="Currency [2]" xfId="15" xr:uid="{00000000-0005-0000-0000-000010000000}"/>
    <cellStyle name="Currency [3]" xfId="16" xr:uid="{00000000-0005-0000-0000-000011000000}"/>
    <cellStyle name="Currency 2" xfId="1" xr:uid="{00000000-0005-0000-0000-000012000000}"/>
    <cellStyle name="Dash" xfId="17" xr:uid="{00000000-0005-0000-0000-000013000000}"/>
    <cellStyle name="Date" xfId="18" xr:uid="{00000000-0005-0000-0000-000014000000}"/>
    <cellStyle name="Date [M/D/Y]" xfId="19" xr:uid="{00000000-0005-0000-0000-000015000000}"/>
    <cellStyle name="Date [M/Y]" xfId="20" xr:uid="{00000000-0005-0000-0000-000016000000}"/>
    <cellStyle name="Fraction" xfId="21" xr:uid="{00000000-0005-0000-0000-000017000000}"/>
    <cellStyle name="Fraction [Bl]" xfId="22" xr:uid="{00000000-0005-0000-0000-000018000000}"/>
    <cellStyle name="Hyperlink" xfId="36" builtinId="8"/>
    <cellStyle name="Normal" xfId="0" builtinId="0"/>
    <cellStyle name="Normal 2" xfId="23" xr:uid="{00000000-0005-0000-0000-00001B000000}"/>
    <cellStyle name="Normal 2 2 2" xfId="30" xr:uid="{00000000-0005-0000-0000-00001C000000}"/>
    <cellStyle name="Normal 5 2" xfId="33" xr:uid="{00000000-0005-0000-0000-00001D000000}"/>
    <cellStyle name="Normal 6" xfId="32" xr:uid="{00000000-0005-0000-0000-00001E000000}"/>
    <cellStyle name="Percent [1]" xfId="24" xr:uid="{00000000-0005-0000-0000-000020000000}"/>
    <cellStyle name="Percent [2]" xfId="25" xr:uid="{00000000-0005-0000-0000-000021000000}"/>
    <cellStyle name="Percent 2" xfId="26" xr:uid="{00000000-0005-0000-0000-000022000000}"/>
    <cellStyle name="Percent 2 2" xfId="35" xr:uid="{00000000-0005-0000-0000-000023000000}"/>
    <cellStyle name="Percent 3" xfId="34" xr:uid="{00000000-0005-0000-0000-000024000000}"/>
    <cellStyle name="Times" xfId="27" xr:uid="{00000000-0005-0000-0000-000025000000}"/>
    <cellStyle name="Times [1]" xfId="28" xr:uid="{00000000-0005-0000-0000-000026000000}"/>
    <cellStyle name="Times [2]" xfId="29" xr:uid="{00000000-0005-0000-0000-000027000000}"/>
  </cellStyles>
  <dxfs count="0"/>
  <tableStyles count="0" defaultTableStyle="TableStyleMedium9" defaultPivotStyle="PivotStyleLight16"/>
  <colors>
    <mruColors>
      <color rgb="FFFFE285"/>
      <color rgb="FFFFFFCC"/>
      <color rgb="FFFFD1D1"/>
      <color rgb="FFD8121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C$8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C$7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D$7" lockText="1" noThreeD="1"/>
</file>

<file path=xl/ctrlProps/ctrlProp14.xml><?xml version="1.0" encoding="utf-8"?>
<formControlPr xmlns="http://schemas.microsoft.com/office/spreadsheetml/2009/9/main" objectType="CheckBox" fmlaLink="$D$8" lockText="1" noThreeD="1"/>
</file>

<file path=xl/ctrlProps/ctrlProp15.xml><?xml version="1.0" encoding="utf-8"?>
<formControlPr xmlns="http://schemas.microsoft.com/office/spreadsheetml/2009/9/main" objectType="CheckBox" fmlaLink="$D$9" lockText="1" noThreeD="1"/>
</file>

<file path=xl/ctrlProps/ctrlProp16.xml><?xml version="1.0" encoding="utf-8"?>
<formControlPr xmlns="http://schemas.microsoft.com/office/spreadsheetml/2009/9/main" objectType="CheckBox" fmlaLink="$D$10" lockText="1" noThreeD="1"/>
</file>

<file path=xl/ctrlProps/ctrlProp17.xml><?xml version="1.0" encoding="utf-8"?>
<formControlPr xmlns="http://schemas.microsoft.com/office/spreadsheetml/2009/9/main" objectType="CheckBox" fmlaLink="$D$11" lockText="1" noThreeD="1"/>
</file>

<file path=xl/ctrlProps/ctrlProp18.xml><?xml version="1.0" encoding="utf-8"?>
<formControlPr xmlns="http://schemas.microsoft.com/office/spreadsheetml/2009/9/main" objectType="CheckBox" fmlaLink="$D$12" lockText="1" noThreeD="1"/>
</file>

<file path=xl/ctrlProps/ctrlProp19.xml><?xml version="1.0" encoding="utf-8"?>
<formControlPr xmlns="http://schemas.microsoft.com/office/spreadsheetml/2009/9/main" objectType="CheckBox" fmlaLink="$D$1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D$14" lockText="1" noThreeD="1"/>
</file>

<file path=xl/ctrlProps/ctrlProp21.xml><?xml version="1.0" encoding="utf-8"?>
<formControlPr xmlns="http://schemas.microsoft.com/office/spreadsheetml/2009/9/main" objectType="CheckBox" fmlaLink="$D$15" lockText="1" noThreeD="1"/>
</file>

<file path=xl/ctrlProps/ctrlProp22.xml><?xml version="1.0" encoding="utf-8"?>
<formControlPr xmlns="http://schemas.microsoft.com/office/spreadsheetml/2009/9/main" objectType="CheckBox" fmlaLink="$D$16" lockText="1" noThreeD="1"/>
</file>

<file path=xl/ctrlProps/ctrlProp23.xml><?xml version="1.0" encoding="utf-8"?>
<formControlPr xmlns="http://schemas.microsoft.com/office/spreadsheetml/2009/9/main" objectType="CheckBox" fmlaLink="$D$17" lockText="1" noThreeD="1"/>
</file>

<file path=xl/ctrlProps/ctrlProp24.xml><?xml version="1.0" encoding="utf-8"?>
<formControlPr xmlns="http://schemas.microsoft.com/office/spreadsheetml/2009/9/main" objectType="CheckBox" fmlaLink="$D$18" lockText="1" noThreeD="1"/>
</file>

<file path=xl/ctrlProps/ctrlProp25.xml><?xml version="1.0" encoding="utf-8"?>
<formControlPr xmlns="http://schemas.microsoft.com/office/spreadsheetml/2009/9/main" objectType="CheckBox" fmlaLink="$E$7" lockText="1" noThreeD="1"/>
</file>

<file path=xl/ctrlProps/ctrlProp26.xml><?xml version="1.0" encoding="utf-8"?>
<formControlPr xmlns="http://schemas.microsoft.com/office/spreadsheetml/2009/9/main" objectType="CheckBox" fmlaLink="$E$8" lockText="1" noThreeD="1"/>
</file>

<file path=xl/ctrlProps/ctrlProp27.xml><?xml version="1.0" encoding="utf-8"?>
<formControlPr xmlns="http://schemas.microsoft.com/office/spreadsheetml/2009/9/main" objectType="CheckBox" fmlaLink="$E$9" lockText="1" noThreeD="1"/>
</file>

<file path=xl/ctrlProps/ctrlProp28.xml><?xml version="1.0" encoding="utf-8"?>
<formControlPr xmlns="http://schemas.microsoft.com/office/spreadsheetml/2009/9/main" objectType="CheckBox" fmlaLink="$E$10" lockText="1" noThreeD="1"/>
</file>

<file path=xl/ctrlProps/ctrlProp29.xml><?xml version="1.0" encoding="utf-8"?>
<formControlPr xmlns="http://schemas.microsoft.com/office/spreadsheetml/2009/9/main" objectType="CheckBox" fmlaLink="$E$1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E$12" lockText="1" noThreeD="1"/>
</file>

<file path=xl/ctrlProps/ctrlProp31.xml><?xml version="1.0" encoding="utf-8"?>
<formControlPr xmlns="http://schemas.microsoft.com/office/spreadsheetml/2009/9/main" objectType="CheckBox" fmlaLink="$E$13" lockText="1" noThreeD="1"/>
</file>

<file path=xl/ctrlProps/ctrlProp32.xml><?xml version="1.0" encoding="utf-8"?>
<formControlPr xmlns="http://schemas.microsoft.com/office/spreadsheetml/2009/9/main" objectType="CheckBox" fmlaLink="$E$14" lockText="1" noThreeD="1"/>
</file>

<file path=xl/ctrlProps/ctrlProp33.xml><?xml version="1.0" encoding="utf-8"?>
<formControlPr xmlns="http://schemas.microsoft.com/office/spreadsheetml/2009/9/main" objectType="CheckBox" fmlaLink="$E$15" lockText="1" noThreeD="1"/>
</file>

<file path=xl/ctrlProps/ctrlProp34.xml><?xml version="1.0" encoding="utf-8"?>
<formControlPr xmlns="http://schemas.microsoft.com/office/spreadsheetml/2009/9/main" objectType="CheckBox" fmlaLink="$E$16" lockText="1" noThreeD="1"/>
</file>

<file path=xl/ctrlProps/ctrlProp35.xml><?xml version="1.0" encoding="utf-8"?>
<formControlPr xmlns="http://schemas.microsoft.com/office/spreadsheetml/2009/9/main" objectType="CheckBox" fmlaLink="$E$17" lockText="1" noThreeD="1"/>
</file>

<file path=xl/ctrlProps/ctrlProp36.xml><?xml version="1.0" encoding="utf-8"?>
<formControlPr xmlns="http://schemas.microsoft.com/office/spreadsheetml/2009/9/main" objectType="CheckBox" fmlaLink="$E$18" lockText="1" noThreeD="1"/>
</file>

<file path=xl/ctrlProps/ctrlProp37.xml><?xml version="1.0" encoding="utf-8"?>
<formControlPr xmlns="http://schemas.microsoft.com/office/spreadsheetml/2009/9/main" objectType="CheckBox" fmlaLink="$C$23" lockText="1" noThreeD="1"/>
</file>

<file path=xl/ctrlProps/ctrlProp38.xml><?xml version="1.0" encoding="utf-8"?>
<formControlPr xmlns="http://schemas.microsoft.com/office/spreadsheetml/2009/9/main" objectType="CheckBox" fmlaLink="$C$24" lockText="1" noThreeD="1"/>
</file>

<file path=xl/ctrlProps/ctrlProp39.xml><?xml version="1.0" encoding="utf-8"?>
<formControlPr xmlns="http://schemas.microsoft.com/office/spreadsheetml/2009/9/main" objectType="CheckBox" fmlaLink="$C$25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C$26" lockText="1" noThreeD="1"/>
</file>

<file path=xl/ctrlProps/ctrlProp41.xml><?xml version="1.0" encoding="utf-8"?>
<formControlPr xmlns="http://schemas.microsoft.com/office/spreadsheetml/2009/9/main" objectType="CheckBox" fmlaLink="$C$27" lockText="1" noThreeD="1"/>
</file>

<file path=xl/ctrlProps/ctrlProp42.xml><?xml version="1.0" encoding="utf-8"?>
<formControlPr xmlns="http://schemas.microsoft.com/office/spreadsheetml/2009/9/main" objectType="CheckBox" fmlaLink="$C$28" lockText="1" noThreeD="1"/>
</file>

<file path=xl/ctrlProps/ctrlProp43.xml><?xml version="1.0" encoding="utf-8"?>
<formControlPr xmlns="http://schemas.microsoft.com/office/spreadsheetml/2009/9/main" objectType="CheckBox" fmlaLink="$D$23" lockText="1" noThreeD="1"/>
</file>

<file path=xl/ctrlProps/ctrlProp44.xml><?xml version="1.0" encoding="utf-8"?>
<formControlPr xmlns="http://schemas.microsoft.com/office/spreadsheetml/2009/9/main" objectType="CheckBox" fmlaLink="$D$24" lockText="1" noThreeD="1"/>
</file>

<file path=xl/ctrlProps/ctrlProp45.xml><?xml version="1.0" encoding="utf-8"?>
<formControlPr xmlns="http://schemas.microsoft.com/office/spreadsheetml/2009/9/main" objectType="CheckBox" fmlaLink="$D$25" lockText="1" noThreeD="1"/>
</file>

<file path=xl/ctrlProps/ctrlProp46.xml><?xml version="1.0" encoding="utf-8"?>
<formControlPr xmlns="http://schemas.microsoft.com/office/spreadsheetml/2009/9/main" objectType="CheckBox" fmlaLink="$D$26" lockText="1" noThreeD="1"/>
</file>

<file path=xl/ctrlProps/ctrlProp47.xml><?xml version="1.0" encoding="utf-8"?>
<formControlPr xmlns="http://schemas.microsoft.com/office/spreadsheetml/2009/9/main" objectType="CheckBox" fmlaLink="$D$27" lockText="1" noThreeD="1"/>
</file>

<file path=xl/ctrlProps/ctrlProp48.xml><?xml version="1.0" encoding="utf-8"?>
<formControlPr xmlns="http://schemas.microsoft.com/office/spreadsheetml/2009/9/main" objectType="CheckBox" fmlaLink="$D$28" lockText="1" noThreeD="1"/>
</file>

<file path=xl/ctrlProps/ctrlProp49.xml><?xml version="1.0" encoding="utf-8"?>
<formControlPr xmlns="http://schemas.microsoft.com/office/spreadsheetml/2009/9/main" objectType="CheckBox" fmlaLink="$C$9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C$10" lockText="1" noThreeD="1"/>
</file>

<file path=xl/ctrlProps/ctrlProp51.xml><?xml version="1.0" encoding="utf-8"?>
<formControlPr xmlns="http://schemas.microsoft.com/office/spreadsheetml/2009/9/main" objectType="CheckBox" fmlaLink="$C$11" lockText="1" noThreeD="1"/>
</file>

<file path=xl/ctrlProps/ctrlProp52.xml><?xml version="1.0" encoding="utf-8"?>
<formControlPr xmlns="http://schemas.microsoft.com/office/spreadsheetml/2009/9/main" objectType="CheckBox" fmlaLink="$C$12" lockText="1" noThreeD="1"/>
</file>

<file path=xl/ctrlProps/ctrlProp53.xml><?xml version="1.0" encoding="utf-8"?>
<formControlPr xmlns="http://schemas.microsoft.com/office/spreadsheetml/2009/9/main" objectType="CheckBox" fmlaLink="$C$13" lockText="1" noThreeD="1"/>
</file>

<file path=xl/ctrlProps/ctrlProp54.xml><?xml version="1.0" encoding="utf-8"?>
<formControlPr xmlns="http://schemas.microsoft.com/office/spreadsheetml/2009/9/main" objectType="CheckBox" fmlaLink="$C$14" lockText="1" noThreeD="1"/>
</file>

<file path=xl/ctrlProps/ctrlProp55.xml><?xml version="1.0" encoding="utf-8"?>
<formControlPr xmlns="http://schemas.microsoft.com/office/spreadsheetml/2009/9/main" objectType="CheckBox" fmlaLink="$C$15" lockText="1" noThreeD="1"/>
</file>

<file path=xl/ctrlProps/ctrlProp56.xml><?xml version="1.0" encoding="utf-8"?>
<formControlPr xmlns="http://schemas.microsoft.com/office/spreadsheetml/2009/9/main" objectType="CheckBox" fmlaLink="$C$16" lockText="1" noThreeD="1"/>
</file>

<file path=xl/ctrlProps/ctrlProp57.xml><?xml version="1.0" encoding="utf-8"?>
<formControlPr xmlns="http://schemas.microsoft.com/office/spreadsheetml/2009/9/main" objectType="CheckBox" fmlaLink="$C$17" lockText="1" noThreeD="1"/>
</file>

<file path=xl/ctrlProps/ctrlProp58.xml><?xml version="1.0" encoding="utf-8"?>
<formControlPr xmlns="http://schemas.microsoft.com/office/spreadsheetml/2009/9/main" objectType="CheckBox" fmlaLink="$C$18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11</xdr:row>
      <xdr:rowOff>0</xdr:rowOff>
    </xdr:from>
    <xdr:to>
      <xdr:col>17</xdr:col>
      <xdr:colOff>504825</xdr:colOff>
      <xdr:row>20</xdr:row>
      <xdr:rowOff>68764</xdr:rowOff>
    </xdr:to>
    <xdr:sp macro="" textlink="">
      <xdr:nvSpPr>
        <xdr:cNvPr id="2" name="Text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0949" y="2025650"/>
          <a:ext cx="10156826" cy="1726114"/>
        </a:xfrm>
        <a:prstGeom prst="rect">
          <a:avLst/>
        </a:prstGeom>
        <a:noFill/>
        <a:effectLst>
          <a:softEdge rad="38100"/>
        </a:effectLst>
      </xdr:spPr>
      <xdr:txBody>
        <a:bodyPr wrap="square" rtlCol="0">
          <a:spAutoFit/>
        </a:bodyPr>
        <a:lstStyle/>
        <a:p>
          <a:pPr eaLnBrk="0" fontAlgn="base" hangingPunct="0">
            <a:lnSpc>
              <a:spcPct val="120000"/>
            </a:lnSpc>
            <a:spcAft>
              <a:spcPts val="1200"/>
            </a:spcAft>
          </a:pPr>
          <a:r>
            <a:rPr lang="en-GB" sz="3200" b="1" kern="1200">
              <a:solidFill>
                <a:srgbClr val="D81212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Bayes Commercial Real Estate Lending Survey</a:t>
          </a:r>
          <a:endParaRPr lang="en-GB" sz="3200">
            <a:effectLst/>
            <a:latin typeface="Times New Roman" panose="02020603050405020304" pitchFamily="18" charset="0"/>
            <a:ea typeface="MS Mincho" panose="02020609040205080304" pitchFamily="49" charset="-128"/>
          </a:endParaRPr>
        </a:p>
        <a:p>
          <a:pPr eaLnBrk="0" fontAlgn="base" hangingPunct="0">
            <a:lnSpc>
              <a:spcPct val="120000"/>
            </a:lnSpc>
            <a:spcAft>
              <a:spcPts val="0"/>
            </a:spcAft>
          </a:pPr>
          <a:r>
            <a:rPr lang="en-GB" sz="2400" b="1" kern="1200">
              <a:solidFill>
                <a:srgbClr val="D81212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Mid-year</a:t>
          </a:r>
          <a:r>
            <a:rPr lang="en-GB" sz="2400" b="1" kern="1200" baseline="0">
              <a:solidFill>
                <a:srgbClr val="D81212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 2024 </a:t>
          </a:r>
          <a:r>
            <a:rPr lang="en-GB" sz="2400" b="1" kern="1200">
              <a:solidFill>
                <a:srgbClr val="D81212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data submission</a:t>
          </a:r>
          <a:endParaRPr lang="en-GB" sz="2400">
            <a:effectLst/>
            <a:latin typeface="Times New Roman" panose="02020603050405020304" pitchFamily="18" charset="0"/>
            <a:ea typeface="MS Mincho" panose="02020609040205080304" pitchFamily="49" charset="-128"/>
          </a:endParaRPr>
        </a:p>
        <a:p>
          <a:pPr eaLnBrk="0" fontAlgn="base" hangingPunct="0">
            <a:lnSpc>
              <a:spcPct val="120000"/>
            </a:lnSpc>
            <a:spcAft>
              <a:spcPts val="0"/>
            </a:spcAft>
          </a:pPr>
          <a:r>
            <a:rPr lang="en-GB" sz="1100" b="1" kern="1200">
              <a:solidFill>
                <a:srgbClr val="D81212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GB" sz="1000">
            <a:effectLst/>
            <a:latin typeface="Times New Roman" panose="02020603050405020304" pitchFamily="18" charset="0"/>
            <a:ea typeface="MS Mincho" panose="02020609040205080304" pitchFamily="49" charset="-128"/>
          </a:endParaRPr>
        </a:p>
        <a:p>
          <a:pPr eaLnBrk="0" fontAlgn="base" hangingPunct="0">
            <a:lnSpc>
              <a:spcPct val="120000"/>
            </a:lnSpc>
            <a:spcAft>
              <a:spcPts val="0"/>
            </a:spcAft>
          </a:pPr>
          <a:r>
            <a:rPr lang="en-GB" sz="1800" b="1" kern="1200">
              <a:solidFill>
                <a:srgbClr val="D81212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Deadline 20</a:t>
          </a:r>
          <a:r>
            <a:rPr lang="en-GB" sz="1800" b="1" kern="1200" baseline="0">
              <a:solidFill>
                <a:srgbClr val="D81212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 August 2024</a:t>
          </a:r>
          <a:endParaRPr lang="en-GB" sz="1800">
            <a:effectLst/>
            <a:latin typeface="Times New Roman" panose="02020603050405020304" pitchFamily="18" charset="0"/>
            <a:ea typeface="MS Mincho" panose="02020609040205080304" pitchFamily="49" charset="-128"/>
          </a:endParaRPr>
        </a:p>
      </xdr:txBody>
    </xdr:sp>
    <xdr:clientData/>
  </xdr:twoCellAnchor>
  <xdr:twoCellAnchor>
    <xdr:from>
      <xdr:col>1</xdr:col>
      <xdr:colOff>243840</xdr:colOff>
      <xdr:row>0</xdr:row>
      <xdr:rowOff>3810</xdr:rowOff>
    </xdr:from>
    <xdr:to>
      <xdr:col>1</xdr:col>
      <xdr:colOff>269875</xdr:colOff>
      <xdr:row>52</xdr:row>
      <xdr:rowOff>173355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53440" y="3810"/>
          <a:ext cx="26035" cy="10075545"/>
        </a:xfrm>
        <a:prstGeom prst="line">
          <a:avLst/>
        </a:prstGeom>
        <a:ln w="60325">
          <a:solidFill>
            <a:srgbClr val="D8121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7</xdr:row>
          <xdr:rowOff>21771</xdr:rowOff>
        </xdr:from>
        <xdr:to>
          <xdr:col>3</xdr:col>
          <xdr:colOff>0</xdr:colOff>
          <xdr:row>8</xdr:row>
          <xdr:rowOff>70757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8</xdr:row>
          <xdr:rowOff>21771</xdr:rowOff>
        </xdr:from>
        <xdr:to>
          <xdr:col>3</xdr:col>
          <xdr:colOff>0</xdr:colOff>
          <xdr:row>9</xdr:row>
          <xdr:rowOff>70757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9</xdr:row>
          <xdr:rowOff>21771</xdr:rowOff>
        </xdr:from>
        <xdr:to>
          <xdr:col>3</xdr:col>
          <xdr:colOff>0</xdr:colOff>
          <xdr:row>10</xdr:row>
          <xdr:rowOff>70757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10</xdr:row>
          <xdr:rowOff>21771</xdr:rowOff>
        </xdr:from>
        <xdr:to>
          <xdr:col>3</xdr:col>
          <xdr:colOff>0</xdr:colOff>
          <xdr:row>11</xdr:row>
          <xdr:rowOff>70757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11</xdr:row>
          <xdr:rowOff>21771</xdr:rowOff>
        </xdr:from>
        <xdr:to>
          <xdr:col>3</xdr:col>
          <xdr:colOff>0</xdr:colOff>
          <xdr:row>12</xdr:row>
          <xdr:rowOff>70757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3-5 star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12</xdr:row>
          <xdr:rowOff>21771</xdr:rowOff>
        </xdr:from>
        <xdr:to>
          <xdr:col>3</xdr:col>
          <xdr:colOff>0</xdr:colOff>
          <xdr:row>13</xdr:row>
          <xdr:rowOff>70757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13</xdr:row>
          <xdr:rowOff>21771</xdr:rowOff>
        </xdr:from>
        <xdr:to>
          <xdr:col>3</xdr:col>
          <xdr:colOff>0</xdr:colOff>
          <xdr:row>14</xdr:row>
          <xdr:rowOff>70757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14</xdr:row>
          <xdr:rowOff>21771</xdr:rowOff>
        </xdr:from>
        <xdr:to>
          <xdr:col>3</xdr:col>
          <xdr:colOff>0</xdr:colOff>
          <xdr:row>15</xdr:row>
          <xdr:rowOff>70757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15</xdr:row>
          <xdr:rowOff>21771</xdr:rowOff>
        </xdr:from>
        <xdr:to>
          <xdr:col>3</xdr:col>
          <xdr:colOff>0</xdr:colOff>
          <xdr:row>16</xdr:row>
          <xdr:rowOff>70757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16</xdr:row>
          <xdr:rowOff>21771</xdr:rowOff>
        </xdr:from>
        <xdr:to>
          <xdr:col>3</xdr:col>
          <xdr:colOff>0</xdr:colOff>
          <xdr:row>17</xdr:row>
          <xdr:rowOff>70757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6</xdr:row>
          <xdr:rowOff>21771</xdr:rowOff>
        </xdr:from>
        <xdr:to>
          <xdr:col>3</xdr:col>
          <xdr:colOff>0</xdr:colOff>
          <xdr:row>7</xdr:row>
          <xdr:rowOff>70757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2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17</xdr:row>
          <xdr:rowOff>21771</xdr:rowOff>
        </xdr:from>
        <xdr:to>
          <xdr:col>3</xdr:col>
          <xdr:colOff>0</xdr:colOff>
          <xdr:row>18</xdr:row>
          <xdr:rowOff>70757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6</xdr:row>
          <xdr:rowOff>21771</xdr:rowOff>
        </xdr:from>
        <xdr:to>
          <xdr:col>4</xdr:col>
          <xdr:colOff>0</xdr:colOff>
          <xdr:row>7</xdr:row>
          <xdr:rowOff>70757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2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7</xdr:row>
          <xdr:rowOff>32657</xdr:rowOff>
        </xdr:from>
        <xdr:to>
          <xdr:col>4</xdr:col>
          <xdr:colOff>0</xdr:colOff>
          <xdr:row>8</xdr:row>
          <xdr:rowOff>97971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2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8</xdr:row>
          <xdr:rowOff>21771</xdr:rowOff>
        </xdr:from>
        <xdr:to>
          <xdr:col>4</xdr:col>
          <xdr:colOff>0</xdr:colOff>
          <xdr:row>9</xdr:row>
          <xdr:rowOff>70757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2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9</xdr:row>
          <xdr:rowOff>21771</xdr:rowOff>
        </xdr:from>
        <xdr:to>
          <xdr:col>4</xdr:col>
          <xdr:colOff>0</xdr:colOff>
          <xdr:row>10</xdr:row>
          <xdr:rowOff>70757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2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10</xdr:row>
          <xdr:rowOff>21771</xdr:rowOff>
        </xdr:from>
        <xdr:to>
          <xdr:col>4</xdr:col>
          <xdr:colOff>0</xdr:colOff>
          <xdr:row>11</xdr:row>
          <xdr:rowOff>70757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2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11</xdr:row>
          <xdr:rowOff>21771</xdr:rowOff>
        </xdr:from>
        <xdr:to>
          <xdr:col>4</xdr:col>
          <xdr:colOff>0</xdr:colOff>
          <xdr:row>12</xdr:row>
          <xdr:rowOff>70757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2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Budget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12</xdr:row>
          <xdr:rowOff>21771</xdr:rowOff>
        </xdr:from>
        <xdr:to>
          <xdr:col>4</xdr:col>
          <xdr:colOff>0</xdr:colOff>
          <xdr:row>13</xdr:row>
          <xdr:rowOff>70757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2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13</xdr:row>
          <xdr:rowOff>21771</xdr:rowOff>
        </xdr:from>
        <xdr:to>
          <xdr:col>4</xdr:col>
          <xdr:colOff>0</xdr:colOff>
          <xdr:row>14</xdr:row>
          <xdr:rowOff>70757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2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14</xdr:row>
          <xdr:rowOff>21771</xdr:rowOff>
        </xdr:from>
        <xdr:to>
          <xdr:col>4</xdr:col>
          <xdr:colOff>0</xdr:colOff>
          <xdr:row>15</xdr:row>
          <xdr:rowOff>70757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2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15</xdr:row>
          <xdr:rowOff>21771</xdr:rowOff>
        </xdr:from>
        <xdr:to>
          <xdr:col>4</xdr:col>
          <xdr:colOff>0</xdr:colOff>
          <xdr:row>16</xdr:row>
          <xdr:rowOff>70757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2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16</xdr:row>
          <xdr:rowOff>21771</xdr:rowOff>
        </xdr:from>
        <xdr:to>
          <xdr:col>4</xdr:col>
          <xdr:colOff>0</xdr:colOff>
          <xdr:row>17</xdr:row>
          <xdr:rowOff>70757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2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17</xdr:row>
          <xdr:rowOff>21771</xdr:rowOff>
        </xdr:from>
        <xdr:to>
          <xdr:col>4</xdr:col>
          <xdr:colOff>0</xdr:colOff>
          <xdr:row>18</xdr:row>
          <xdr:rowOff>70757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2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5</xdr:row>
          <xdr:rowOff>185057</xdr:rowOff>
        </xdr:from>
        <xdr:to>
          <xdr:col>5</xdr:col>
          <xdr:colOff>0</xdr:colOff>
          <xdr:row>7</xdr:row>
          <xdr:rowOff>59871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2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7</xdr:row>
          <xdr:rowOff>21771</xdr:rowOff>
        </xdr:from>
        <xdr:to>
          <xdr:col>5</xdr:col>
          <xdr:colOff>0</xdr:colOff>
          <xdr:row>8</xdr:row>
          <xdr:rowOff>70757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2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8</xdr:row>
          <xdr:rowOff>21771</xdr:rowOff>
        </xdr:from>
        <xdr:to>
          <xdr:col>5</xdr:col>
          <xdr:colOff>0</xdr:colOff>
          <xdr:row>9</xdr:row>
          <xdr:rowOff>70757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2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9</xdr:row>
          <xdr:rowOff>21771</xdr:rowOff>
        </xdr:from>
        <xdr:to>
          <xdr:col>5</xdr:col>
          <xdr:colOff>0</xdr:colOff>
          <xdr:row>10</xdr:row>
          <xdr:rowOff>70757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2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10</xdr:row>
          <xdr:rowOff>21771</xdr:rowOff>
        </xdr:from>
        <xdr:to>
          <xdr:col>5</xdr:col>
          <xdr:colOff>0</xdr:colOff>
          <xdr:row>11</xdr:row>
          <xdr:rowOff>70757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2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11</xdr:row>
          <xdr:rowOff>21771</xdr:rowOff>
        </xdr:from>
        <xdr:to>
          <xdr:col>5</xdr:col>
          <xdr:colOff>0</xdr:colOff>
          <xdr:row>12</xdr:row>
          <xdr:rowOff>70757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2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12</xdr:row>
          <xdr:rowOff>21771</xdr:rowOff>
        </xdr:from>
        <xdr:to>
          <xdr:col>5</xdr:col>
          <xdr:colOff>0</xdr:colOff>
          <xdr:row>13</xdr:row>
          <xdr:rowOff>70757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2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13</xdr:row>
          <xdr:rowOff>21771</xdr:rowOff>
        </xdr:from>
        <xdr:to>
          <xdr:col>5</xdr:col>
          <xdr:colOff>0</xdr:colOff>
          <xdr:row>14</xdr:row>
          <xdr:rowOff>70757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2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14</xdr:row>
          <xdr:rowOff>21771</xdr:rowOff>
        </xdr:from>
        <xdr:to>
          <xdr:col>5</xdr:col>
          <xdr:colOff>0</xdr:colOff>
          <xdr:row>15</xdr:row>
          <xdr:rowOff>70757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2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15</xdr:row>
          <xdr:rowOff>21771</xdr:rowOff>
        </xdr:from>
        <xdr:to>
          <xdr:col>5</xdr:col>
          <xdr:colOff>0</xdr:colOff>
          <xdr:row>16</xdr:row>
          <xdr:rowOff>70757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2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16</xdr:row>
          <xdr:rowOff>21771</xdr:rowOff>
        </xdr:from>
        <xdr:to>
          <xdr:col>5</xdr:col>
          <xdr:colOff>0</xdr:colOff>
          <xdr:row>17</xdr:row>
          <xdr:rowOff>70757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2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146957</xdr:colOff>
          <xdr:row>17</xdr:row>
          <xdr:rowOff>21771</xdr:rowOff>
        </xdr:from>
        <xdr:to>
          <xdr:col>5</xdr:col>
          <xdr:colOff>0</xdr:colOff>
          <xdr:row>18</xdr:row>
          <xdr:rowOff>70757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2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22</xdr:row>
          <xdr:rowOff>21771</xdr:rowOff>
        </xdr:from>
        <xdr:to>
          <xdr:col>3</xdr:col>
          <xdr:colOff>0</xdr:colOff>
          <xdr:row>23</xdr:row>
          <xdr:rowOff>114300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2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23</xdr:row>
          <xdr:rowOff>21771</xdr:rowOff>
        </xdr:from>
        <xdr:to>
          <xdr:col>3</xdr:col>
          <xdr:colOff>0</xdr:colOff>
          <xdr:row>24</xdr:row>
          <xdr:rowOff>114300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2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24</xdr:row>
          <xdr:rowOff>21771</xdr:rowOff>
        </xdr:from>
        <xdr:to>
          <xdr:col>3</xdr:col>
          <xdr:colOff>0</xdr:colOff>
          <xdr:row>25</xdr:row>
          <xdr:rowOff>114300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2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25</xdr:row>
          <xdr:rowOff>21771</xdr:rowOff>
        </xdr:from>
        <xdr:to>
          <xdr:col>3</xdr:col>
          <xdr:colOff>0</xdr:colOff>
          <xdr:row>26</xdr:row>
          <xdr:rowOff>114300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2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26</xdr:row>
          <xdr:rowOff>21771</xdr:rowOff>
        </xdr:from>
        <xdr:to>
          <xdr:col>3</xdr:col>
          <xdr:colOff>0</xdr:colOff>
          <xdr:row>27</xdr:row>
          <xdr:rowOff>114300</xdr:rowOff>
        </xdr:to>
        <xdr:sp macro="" textlink=""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2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27</xdr:row>
          <xdr:rowOff>21771</xdr:rowOff>
        </xdr:from>
        <xdr:to>
          <xdr:col>3</xdr:col>
          <xdr:colOff>0</xdr:colOff>
          <xdr:row>28</xdr:row>
          <xdr:rowOff>114300</xdr:rowOff>
        </xdr:to>
        <xdr:sp macro="" textlink=""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2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22</xdr:row>
          <xdr:rowOff>21771</xdr:rowOff>
        </xdr:from>
        <xdr:to>
          <xdr:col>4</xdr:col>
          <xdr:colOff>0</xdr:colOff>
          <xdr:row>23</xdr:row>
          <xdr:rowOff>114300</xdr:rowOff>
        </xdr:to>
        <xdr:sp macro="" textlink=""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2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23</xdr:row>
          <xdr:rowOff>21771</xdr:rowOff>
        </xdr:from>
        <xdr:to>
          <xdr:col>4</xdr:col>
          <xdr:colOff>0</xdr:colOff>
          <xdr:row>24</xdr:row>
          <xdr:rowOff>114300</xdr:rowOff>
        </xdr:to>
        <xdr:sp macro="" textlink=""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  <a:ext uri="{FF2B5EF4-FFF2-40B4-BE49-F238E27FC236}">
                  <a16:creationId xmlns:a16="http://schemas.microsoft.com/office/drawing/2014/main" id="{00000000-0008-0000-0200-00002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24</xdr:row>
          <xdr:rowOff>21771</xdr:rowOff>
        </xdr:from>
        <xdr:to>
          <xdr:col>4</xdr:col>
          <xdr:colOff>0</xdr:colOff>
          <xdr:row>25</xdr:row>
          <xdr:rowOff>114300</xdr:rowOff>
        </xdr:to>
        <xdr:sp macro="" textlink=""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  <a:ext uri="{FF2B5EF4-FFF2-40B4-BE49-F238E27FC236}">
                  <a16:creationId xmlns:a16="http://schemas.microsoft.com/office/drawing/2014/main" id="{00000000-0008-0000-02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25</xdr:row>
          <xdr:rowOff>21771</xdr:rowOff>
        </xdr:from>
        <xdr:to>
          <xdr:col>4</xdr:col>
          <xdr:colOff>0</xdr:colOff>
          <xdr:row>26</xdr:row>
          <xdr:rowOff>114300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2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26</xdr:row>
          <xdr:rowOff>21771</xdr:rowOff>
        </xdr:from>
        <xdr:to>
          <xdr:col>4</xdr:col>
          <xdr:colOff>0</xdr:colOff>
          <xdr:row>27</xdr:row>
          <xdr:rowOff>114300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2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146957</xdr:colOff>
          <xdr:row>27</xdr:row>
          <xdr:rowOff>21771</xdr:rowOff>
        </xdr:from>
        <xdr:to>
          <xdr:col>4</xdr:col>
          <xdr:colOff>0</xdr:colOff>
          <xdr:row>28</xdr:row>
          <xdr:rowOff>114300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2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8</xdr:row>
          <xdr:rowOff>21771</xdr:rowOff>
        </xdr:from>
        <xdr:to>
          <xdr:col>3</xdr:col>
          <xdr:colOff>0</xdr:colOff>
          <xdr:row>9</xdr:row>
          <xdr:rowOff>70757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2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9</xdr:row>
          <xdr:rowOff>21771</xdr:rowOff>
        </xdr:from>
        <xdr:to>
          <xdr:col>3</xdr:col>
          <xdr:colOff>0</xdr:colOff>
          <xdr:row>10</xdr:row>
          <xdr:rowOff>70757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2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10</xdr:row>
          <xdr:rowOff>21771</xdr:rowOff>
        </xdr:from>
        <xdr:to>
          <xdr:col>3</xdr:col>
          <xdr:colOff>0</xdr:colOff>
          <xdr:row>11</xdr:row>
          <xdr:rowOff>70757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2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11</xdr:row>
          <xdr:rowOff>21771</xdr:rowOff>
        </xdr:from>
        <xdr:to>
          <xdr:col>3</xdr:col>
          <xdr:colOff>0</xdr:colOff>
          <xdr:row>12</xdr:row>
          <xdr:rowOff>70757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2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12</xdr:row>
          <xdr:rowOff>21771</xdr:rowOff>
        </xdr:from>
        <xdr:to>
          <xdr:col>3</xdr:col>
          <xdr:colOff>0</xdr:colOff>
          <xdr:row>13</xdr:row>
          <xdr:rowOff>70757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2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13</xdr:row>
          <xdr:rowOff>21771</xdr:rowOff>
        </xdr:from>
        <xdr:to>
          <xdr:col>3</xdr:col>
          <xdr:colOff>0</xdr:colOff>
          <xdr:row>14</xdr:row>
          <xdr:rowOff>70757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2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14</xdr:row>
          <xdr:rowOff>21771</xdr:rowOff>
        </xdr:from>
        <xdr:to>
          <xdr:col>3</xdr:col>
          <xdr:colOff>0</xdr:colOff>
          <xdr:row>15</xdr:row>
          <xdr:rowOff>70757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2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15</xdr:row>
          <xdr:rowOff>21771</xdr:rowOff>
        </xdr:from>
        <xdr:to>
          <xdr:col>3</xdr:col>
          <xdr:colOff>0</xdr:colOff>
          <xdr:row>16</xdr:row>
          <xdr:rowOff>70757</xdr:rowOff>
        </xdr:to>
        <xdr:sp macro="" textlink=""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  <a:ext uri="{FF2B5EF4-FFF2-40B4-BE49-F238E27FC236}">
                  <a16:creationId xmlns:a16="http://schemas.microsoft.com/office/drawing/2014/main" id="{00000000-0008-0000-02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16</xdr:row>
          <xdr:rowOff>21771</xdr:rowOff>
        </xdr:from>
        <xdr:to>
          <xdr:col>3</xdr:col>
          <xdr:colOff>0</xdr:colOff>
          <xdr:row>17</xdr:row>
          <xdr:rowOff>70757</xdr:rowOff>
        </xdr:to>
        <xdr:sp macro="" textlink=""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2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146957</xdr:colOff>
          <xdr:row>17</xdr:row>
          <xdr:rowOff>21771</xdr:rowOff>
        </xdr:from>
        <xdr:to>
          <xdr:col>3</xdr:col>
          <xdr:colOff>0</xdr:colOff>
          <xdr:row>18</xdr:row>
          <xdr:rowOff>70757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2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6</xdr:row>
          <xdr:rowOff>70757</xdr:rowOff>
        </xdr:from>
        <xdr:to>
          <xdr:col>5</xdr:col>
          <xdr:colOff>293914</xdr:colOff>
          <xdr:row>6</xdr:row>
          <xdr:rowOff>190500</xdr:rowOff>
        </xdr:to>
        <xdr:sp macro="" textlink="">
          <xdr:nvSpPr>
            <xdr:cNvPr id="18522" name="CheckBox1" hidden="1">
              <a:extLst>
                <a:ext uri="{63B3BB69-23CF-44E3-9099-C40C66FF867C}">
                  <a14:compatExt spid="_x0000_s18522"/>
                </a:ext>
                <a:ext uri="{FF2B5EF4-FFF2-40B4-BE49-F238E27FC236}">
                  <a16:creationId xmlns:a16="http://schemas.microsoft.com/office/drawing/2014/main" id="{00000000-0008-0000-02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7</xdr:row>
          <xdr:rowOff>70757</xdr:rowOff>
        </xdr:from>
        <xdr:to>
          <xdr:col>5</xdr:col>
          <xdr:colOff>293914</xdr:colOff>
          <xdr:row>7</xdr:row>
          <xdr:rowOff>190500</xdr:rowOff>
        </xdr:to>
        <xdr:sp macro="" textlink="">
          <xdr:nvSpPr>
            <xdr:cNvPr id="18523" name="CheckBox2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2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6</xdr:row>
          <xdr:rowOff>70757</xdr:rowOff>
        </xdr:from>
        <xdr:to>
          <xdr:col>7</xdr:col>
          <xdr:colOff>293914</xdr:colOff>
          <xdr:row>6</xdr:row>
          <xdr:rowOff>190500</xdr:rowOff>
        </xdr:to>
        <xdr:sp macro="" textlink="">
          <xdr:nvSpPr>
            <xdr:cNvPr id="18524" name="CheckBox3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2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8</xdr:row>
          <xdr:rowOff>70757</xdr:rowOff>
        </xdr:from>
        <xdr:to>
          <xdr:col>5</xdr:col>
          <xdr:colOff>293914</xdr:colOff>
          <xdr:row>8</xdr:row>
          <xdr:rowOff>190500</xdr:rowOff>
        </xdr:to>
        <xdr:sp macro="" textlink="">
          <xdr:nvSpPr>
            <xdr:cNvPr id="18525" name="CheckBox4" hidden="1">
              <a:extLst>
                <a:ext uri="{63B3BB69-23CF-44E3-9099-C40C66FF867C}">
                  <a14:compatExt spid="_x0000_s18525"/>
                </a:ext>
                <a:ext uri="{FF2B5EF4-FFF2-40B4-BE49-F238E27FC236}">
                  <a16:creationId xmlns:a16="http://schemas.microsoft.com/office/drawing/2014/main" id="{00000000-0008-0000-0200-00005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9</xdr:row>
          <xdr:rowOff>70757</xdr:rowOff>
        </xdr:from>
        <xdr:to>
          <xdr:col>5</xdr:col>
          <xdr:colOff>293914</xdr:colOff>
          <xdr:row>9</xdr:row>
          <xdr:rowOff>190500</xdr:rowOff>
        </xdr:to>
        <xdr:sp macro="" textlink="">
          <xdr:nvSpPr>
            <xdr:cNvPr id="18526" name="CheckBox5" hidden="1">
              <a:extLst>
                <a:ext uri="{63B3BB69-23CF-44E3-9099-C40C66FF867C}">
                  <a14:compatExt spid="_x0000_s18526"/>
                </a:ext>
                <a:ext uri="{FF2B5EF4-FFF2-40B4-BE49-F238E27FC236}">
                  <a16:creationId xmlns:a16="http://schemas.microsoft.com/office/drawing/2014/main" id="{00000000-0008-0000-0200-00005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10</xdr:row>
          <xdr:rowOff>70757</xdr:rowOff>
        </xdr:from>
        <xdr:to>
          <xdr:col>5</xdr:col>
          <xdr:colOff>293914</xdr:colOff>
          <xdr:row>10</xdr:row>
          <xdr:rowOff>190500</xdr:rowOff>
        </xdr:to>
        <xdr:sp macro="" textlink="">
          <xdr:nvSpPr>
            <xdr:cNvPr id="18527" name="CheckBox6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2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11</xdr:row>
          <xdr:rowOff>70757</xdr:rowOff>
        </xdr:from>
        <xdr:to>
          <xdr:col>5</xdr:col>
          <xdr:colOff>293914</xdr:colOff>
          <xdr:row>11</xdr:row>
          <xdr:rowOff>190500</xdr:rowOff>
        </xdr:to>
        <xdr:sp macro="" textlink="">
          <xdr:nvSpPr>
            <xdr:cNvPr id="18528" name="CheckBox7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2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12</xdr:row>
          <xdr:rowOff>70757</xdr:rowOff>
        </xdr:from>
        <xdr:to>
          <xdr:col>5</xdr:col>
          <xdr:colOff>293914</xdr:colOff>
          <xdr:row>12</xdr:row>
          <xdr:rowOff>190500</xdr:rowOff>
        </xdr:to>
        <xdr:sp macro="" textlink="">
          <xdr:nvSpPr>
            <xdr:cNvPr id="18529" name="CheckBox8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2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13</xdr:row>
          <xdr:rowOff>70757</xdr:rowOff>
        </xdr:from>
        <xdr:to>
          <xdr:col>5</xdr:col>
          <xdr:colOff>293914</xdr:colOff>
          <xdr:row>13</xdr:row>
          <xdr:rowOff>190500</xdr:rowOff>
        </xdr:to>
        <xdr:sp macro="" textlink="">
          <xdr:nvSpPr>
            <xdr:cNvPr id="18530" name="CheckBox9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2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14</xdr:row>
          <xdr:rowOff>70757</xdr:rowOff>
        </xdr:from>
        <xdr:to>
          <xdr:col>5</xdr:col>
          <xdr:colOff>293914</xdr:colOff>
          <xdr:row>14</xdr:row>
          <xdr:rowOff>190500</xdr:rowOff>
        </xdr:to>
        <xdr:sp macro="" textlink="">
          <xdr:nvSpPr>
            <xdr:cNvPr id="18531" name="CheckBox10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2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15</xdr:row>
          <xdr:rowOff>70757</xdr:rowOff>
        </xdr:from>
        <xdr:to>
          <xdr:col>5</xdr:col>
          <xdr:colOff>293914</xdr:colOff>
          <xdr:row>15</xdr:row>
          <xdr:rowOff>190500</xdr:rowOff>
        </xdr:to>
        <xdr:sp macro="" textlink="">
          <xdr:nvSpPr>
            <xdr:cNvPr id="18532" name="CheckBox11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2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16</xdr:row>
          <xdr:rowOff>70757</xdr:rowOff>
        </xdr:from>
        <xdr:to>
          <xdr:col>5</xdr:col>
          <xdr:colOff>293914</xdr:colOff>
          <xdr:row>16</xdr:row>
          <xdr:rowOff>190500</xdr:rowOff>
        </xdr:to>
        <xdr:sp macro="" textlink="">
          <xdr:nvSpPr>
            <xdr:cNvPr id="18533" name="CheckBox12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2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157843</xdr:colOff>
          <xdr:row>17</xdr:row>
          <xdr:rowOff>70757</xdr:rowOff>
        </xdr:from>
        <xdr:to>
          <xdr:col>5</xdr:col>
          <xdr:colOff>293914</xdr:colOff>
          <xdr:row>17</xdr:row>
          <xdr:rowOff>190500</xdr:rowOff>
        </xdr:to>
        <xdr:sp macro="" textlink="">
          <xdr:nvSpPr>
            <xdr:cNvPr id="18534" name="CheckBox13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2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7</xdr:row>
          <xdr:rowOff>70757</xdr:rowOff>
        </xdr:from>
        <xdr:to>
          <xdr:col>7</xdr:col>
          <xdr:colOff>293914</xdr:colOff>
          <xdr:row>7</xdr:row>
          <xdr:rowOff>190500</xdr:rowOff>
        </xdr:to>
        <xdr:sp macro="" textlink="">
          <xdr:nvSpPr>
            <xdr:cNvPr id="18535" name="CheckBox14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2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8</xdr:row>
          <xdr:rowOff>70757</xdr:rowOff>
        </xdr:from>
        <xdr:to>
          <xdr:col>7</xdr:col>
          <xdr:colOff>293914</xdr:colOff>
          <xdr:row>8</xdr:row>
          <xdr:rowOff>190500</xdr:rowOff>
        </xdr:to>
        <xdr:sp macro="" textlink="">
          <xdr:nvSpPr>
            <xdr:cNvPr id="18536" name="CheckBox15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2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9</xdr:row>
          <xdr:rowOff>70757</xdr:rowOff>
        </xdr:from>
        <xdr:to>
          <xdr:col>7</xdr:col>
          <xdr:colOff>293914</xdr:colOff>
          <xdr:row>9</xdr:row>
          <xdr:rowOff>190500</xdr:rowOff>
        </xdr:to>
        <xdr:sp macro="" textlink="">
          <xdr:nvSpPr>
            <xdr:cNvPr id="18537" name="CheckBox16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2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10</xdr:row>
          <xdr:rowOff>70757</xdr:rowOff>
        </xdr:from>
        <xdr:to>
          <xdr:col>7</xdr:col>
          <xdr:colOff>293914</xdr:colOff>
          <xdr:row>10</xdr:row>
          <xdr:rowOff>190500</xdr:rowOff>
        </xdr:to>
        <xdr:sp macro="" textlink="">
          <xdr:nvSpPr>
            <xdr:cNvPr id="18538" name="CheckBox17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2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11</xdr:row>
          <xdr:rowOff>70757</xdr:rowOff>
        </xdr:from>
        <xdr:to>
          <xdr:col>7</xdr:col>
          <xdr:colOff>293914</xdr:colOff>
          <xdr:row>11</xdr:row>
          <xdr:rowOff>190500</xdr:rowOff>
        </xdr:to>
        <xdr:sp macro="" textlink="">
          <xdr:nvSpPr>
            <xdr:cNvPr id="18539" name="CheckBox18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00000000-0008-0000-0200-00006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12</xdr:row>
          <xdr:rowOff>70757</xdr:rowOff>
        </xdr:from>
        <xdr:to>
          <xdr:col>7</xdr:col>
          <xdr:colOff>293914</xdr:colOff>
          <xdr:row>12</xdr:row>
          <xdr:rowOff>190500</xdr:rowOff>
        </xdr:to>
        <xdr:sp macro="" textlink="">
          <xdr:nvSpPr>
            <xdr:cNvPr id="18540" name="CheckBox19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00000000-0008-0000-0200-00006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13</xdr:row>
          <xdr:rowOff>70757</xdr:rowOff>
        </xdr:from>
        <xdr:to>
          <xdr:col>7</xdr:col>
          <xdr:colOff>293914</xdr:colOff>
          <xdr:row>13</xdr:row>
          <xdr:rowOff>190500</xdr:rowOff>
        </xdr:to>
        <xdr:sp macro="" textlink="">
          <xdr:nvSpPr>
            <xdr:cNvPr id="18541" name="CheckBox20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00000000-0008-0000-0200-00006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14</xdr:row>
          <xdr:rowOff>70757</xdr:rowOff>
        </xdr:from>
        <xdr:to>
          <xdr:col>7</xdr:col>
          <xdr:colOff>293914</xdr:colOff>
          <xdr:row>14</xdr:row>
          <xdr:rowOff>190500</xdr:rowOff>
        </xdr:to>
        <xdr:sp macro="" textlink="">
          <xdr:nvSpPr>
            <xdr:cNvPr id="18542" name="CheckBox21" hidden="1">
              <a:extLst>
                <a:ext uri="{63B3BB69-23CF-44E3-9099-C40C66FF867C}">
                  <a14:compatExt spid="_x0000_s18542"/>
                </a:ext>
                <a:ext uri="{FF2B5EF4-FFF2-40B4-BE49-F238E27FC236}">
                  <a16:creationId xmlns:a16="http://schemas.microsoft.com/office/drawing/2014/main" id="{00000000-0008-0000-0200-00006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15</xdr:row>
          <xdr:rowOff>70757</xdr:rowOff>
        </xdr:from>
        <xdr:to>
          <xdr:col>7</xdr:col>
          <xdr:colOff>293914</xdr:colOff>
          <xdr:row>15</xdr:row>
          <xdr:rowOff>190500</xdr:rowOff>
        </xdr:to>
        <xdr:sp macro="" textlink="">
          <xdr:nvSpPr>
            <xdr:cNvPr id="18543" name="CheckBox22" hidden="1">
              <a:extLst>
                <a:ext uri="{63B3BB69-23CF-44E3-9099-C40C66FF867C}">
                  <a14:compatExt spid="_x0000_s18543"/>
                </a:ext>
                <a:ext uri="{FF2B5EF4-FFF2-40B4-BE49-F238E27FC236}">
                  <a16:creationId xmlns:a16="http://schemas.microsoft.com/office/drawing/2014/main" id="{00000000-0008-0000-0200-00006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16</xdr:row>
          <xdr:rowOff>70757</xdr:rowOff>
        </xdr:from>
        <xdr:to>
          <xdr:col>7</xdr:col>
          <xdr:colOff>293914</xdr:colOff>
          <xdr:row>16</xdr:row>
          <xdr:rowOff>190500</xdr:rowOff>
        </xdr:to>
        <xdr:sp macro="" textlink="">
          <xdr:nvSpPr>
            <xdr:cNvPr id="18544" name="CheckBox23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00000000-0008-0000-0200-00007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157843</xdr:colOff>
          <xdr:row>17</xdr:row>
          <xdr:rowOff>70757</xdr:rowOff>
        </xdr:from>
        <xdr:to>
          <xdr:col>7</xdr:col>
          <xdr:colOff>293914</xdr:colOff>
          <xdr:row>17</xdr:row>
          <xdr:rowOff>190500</xdr:rowOff>
        </xdr:to>
        <xdr:sp macro="" textlink="">
          <xdr:nvSpPr>
            <xdr:cNvPr id="18545" name="CheckBox24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0000000-0008-0000-0200-00007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sset%20Securitisation\Live\Westminster\Securitisation\Models\Asset%20Models\DM_modelforAtlan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\master%20database%20(mod%2029%20Nov)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lux00\AppData\Local\Microsoft\Windows\Temporary%20Internet%20Files\Content.Outlook\08K7U6IK\Mock%20benchmar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ysis%20CMBS\Deals%20CSFB\Gala%20(Bingo%20Clubs)\SFG\Model\Gala%20Model%20Ben%2020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ylon0103\STRUC\TEMP\Ucbh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ysis%20CMBS\CMBS%20Models,%20Forms,%20Legal\Clean%20UK%20Conduit%20model%2010Sep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De%20Montfort\Loan%20data%20tape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ylon0103\STRUC\Analysis%20CMBS\Deals%20Deutsche%20BT\Depfa%20Hotel%20pool\Data\popup-she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WEDEN\Swe2000\Reports\Fund%20Report\Master\FR_1999%20Template%20&amp;%20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fisterb\Moody's\Models\Real%20Estate%20Model\MonteCar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YSIS\Bresco\Model%20Ben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heet4"/>
      <sheetName val="Assets Rates &amp; Costs"/>
      <sheetName val="Bonds"/>
      <sheetName val="Equity &amp; Stats"/>
      <sheetName val="Output"/>
      <sheetName val="Sheet1"/>
      <sheetName val="Sheet2"/>
      <sheetName val="Summary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 (2)"/>
      <sheetName val="RawData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1"/>
      <sheetName val="input2"/>
      <sheetName val="input3"/>
      <sheetName val="input4"/>
      <sheetName val="vlookup"/>
      <sheetName val="Contents"/>
      <sheetName val="Introduction"/>
      <sheetName val="Synopsis"/>
      <sheetName val="Data 1"/>
      <sheetName val="Data 2"/>
      <sheetName val="Data 3"/>
      <sheetName val="Data 4"/>
      <sheetName val="Data 5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"/>
      <sheetName val="Database"/>
      <sheetName val="Assumptions"/>
      <sheetName val="Cash Flow Engine"/>
      <sheetName val="Cash Flow - Cumulative Values"/>
      <sheetName val="DebtStructure"/>
      <sheetName val="Debt - Cash Sweep"/>
      <sheetName val="defau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rr&amp;ExpectedLoss"/>
      <sheetName val="Sources&amp;Uses"/>
      <sheetName val="Cashflow"/>
      <sheetName val="Notes to Users"/>
      <sheetName val="choice"/>
      <sheetName val="Interest Rates"/>
      <sheetName val="Distribution Waterfall"/>
      <sheetName val="Static data"/>
      <sheetName val="Probability Distribution"/>
      <sheetName val="LoanHandles"/>
      <sheetName val="Libor&amp;FHA Curve"/>
      <sheetName val="UCB Curve"/>
      <sheetName val="Historical"/>
      <sheetName val="Security groups1"/>
      <sheetName val="Security groups2"/>
      <sheetName val="Interest Rate Scenarios"/>
      <sheetName val="MarketData"/>
      <sheetName val="Pristine cashflows"/>
      <sheetName val="Post stress cashflows"/>
      <sheetName val="Fees"/>
      <sheetName val="Notes"/>
      <sheetName val="Waterfall"/>
      <sheetName val="DistributionHidden"/>
      <sheetName val="Normalised Cashflows"/>
      <sheetName val="Normalisation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Charts"/>
      <sheetName val="Strat"/>
      <sheetName val="Herf"/>
      <sheetName val="State"/>
      <sheetName val="Data"/>
      <sheetName val="Grid"/>
      <sheetName val="FreqSev"/>
      <sheetName val="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"/>
      <sheetName val="Loan Data"/>
      <sheetName val="Property data (optional)"/>
      <sheetName val="Sheet2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(hotel)"/>
      <sheetName val="Output"/>
      <sheetName val="data"/>
      <sheetName val="HotelData"/>
      <sheetName val="temp"/>
      <sheetName val="A #1"/>
      <sheetName val="A #2"/>
      <sheetName val="A #3"/>
      <sheetName val="A #4"/>
      <sheetName val="A #5"/>
      <sheetName val="A #6"/>
      <sheetName val="A #7"/>
      <sheetName val="A #8"/>
      <sheetName val="A #9"/>
      <sheetName val="A #10"/>
      <sheetName val="A #11"/>
      <sheetName val="A #12"/>
      <sheetName val="A #13"/>
      <sheetName val="A #14"/>
      <sheetName val="A #15"/>
      <sheetName val="A #16"/>
      <sheetName val="A #17"/>
      <sheetName val="A #18"/>
      <sheetName val="A #19"/>
      <sheetName val="A #20"/>
      <sheetName val="A #21"/>
      <sheetName val="A #22"/>
      <sheetName val="A #23"/>
      <sheetName val="A #24"/>
      <sheetName val="A #25"/>
      <sheetName val="A #26"/>
      <sheetName val="A #27"/>
      <sheetName val="A #28"/>
      <sheetName val="A #29"/>
      <sheetName val="A #30"/>
      <sheetName val="A #31"/>
      <sheetName val="A #32"/>
      <sheetName val="A #33"/>
      <sheetName val="A #34"/>
      <sheetName val="A #35"/>
      <sheetName val="A #36"/>
      <sheetName val="A #37"/>
      <sheetName val="A #38"/>
      <sheetName val="A #3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Output"/>
      <sheetName val="Contents"/>
      <sheetName val="Synopsis"/>
      <sheetName val="Data 1"/>
      <sheetName val="Data 2"/>
      <sheetName val="Data 3"/>
      <sheetName val="vlooku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 Field"/>
      <sheetName val="Scenario"/>
      <sheetName val="Grid"/>
      <sheetName val="Diversity"/>
      <sheetName val="Div 2"/>
      <sheetName val="Cashflows"/>
      <sheetName val="Examples"/>
      <sheetName val="Tables"/>
      <sheetName val="default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"/>
      <sheetName val="Bond"/>
      <sheetName val="CashFlow"/>
      <sheetName val="CashFlow (2)"/>
      <sheetName val="EL"/>
      <sheetName val="default"/>
      <sheetName val="Module1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ctrlProp" Target="../ctrlProps/ctrlProp12.xml"/><Relationship Id="rId68" Type="http://schemas.openxmlformats.org/officeDocument/2006/relationships/ctrlProp" Target="../ctrlProps/ctrlProp17.xml"/><Relationship Id="rId84" Type="http://schemas.openxmlformats.org/officeDocument/2006/relationships/ctrlProp" Target="../ctrlProps/ctrlProp33.xml"/><Relationship Id="rId89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07" Type="http://schemas.openxmlformats.org/officeDocument/2006/relationships/ctrlProp" Target="../ctrlProps/ctrlProp56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ctrlProp" Target="../ctrlProps/ctrlProp2.xml"/><Relationship Id="rId58" Type="http://schemas.openxmlformats.org/officeDocument/2006/relationships/ctrlProp" Target="../ctrlProps/ctrlProp7.xml"/><Relationship Id="rId66" Type="http://schemas.openxmlformats.org/officeDocument/2006/relationships/ctrlProp" Target="../ctrlProps/ctrlProp15.xml"/><Relationship Id="rId74" Type="http://schemas.openxmlformats.org/officeDocument/2006/relationships/ctrlProp" Target="../ctrlProps/ctrlProp23.xml"/><Relationship Id="rId79" Type="http://schemas.openxmlformats.org/officeDocument/2006/relationships/ctrlProp" Target="../ctrlProps/ctrlProp28.xml"/><Relationship Id="rId87" Type="http://schemas.openxmlformats.org/officeDocument/2006/relationships/ctrlProp" Target="../ctrlProps/ctrlProp36.xml"/><Relationship Id="rId102" Type="http://schemas.openxmlformats.org/officeDocument/2006/relationships/ctrlProp" Target="../ctrlProps/ctrlProp51.xml"/><Relationship Id="rId5" Type="http://schemas.openxmlformats.org/officeDocument/2006/relationships/image" Target="../media/image1.emf"/><Relationship Id="rId61" Type="http://schemas.openxmlformats.org/officeDocument/2006/relationships/ctrlProp" Target="../ctrlProps/ctrlProp10.xml"/><Relationship Id="rId82" Type="http://schemas.openxmlformats.org/officeDocument/2006/relationships/ctrlProp" Target="../ctrlProps/ctrlProp31.xml"/><Relationship Id="rId90" Type="http://schemas.openxmlformats.org/officeDocument/2006/relationships/ctrlProp" Target="../ctrlProps/ctrlProp39.xml"/><Relationship Id="rId95" Type="http://schemas.openxmlformats.org/officeDocument/2006/relationships/ctrlProp" Target="../ctrlProps/ctrlProp44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trlProp" Target="../ctrlProps/ctrlProp5.xml"/><Relationship Id="rId64" Type="http://schemas.openxmlformats.org/officeDocument/2006/relationships/ctrlProp" Target="../ctrlProps/ctrlProp13.xml"/><Relationship Id="rId69" Type="http://schemas.openxmlformats.org/officeDocument/2006/relationships/ctrlProp" Target="../ctrlProps/ctrlProp18.xml"/><Relationship Id="rId77" Type="http://schemas.openxmlformats.org/officeDocument/2006/relationships/ctrlProp" Target="../ctrlProps/ctrlProp26.xml"/><Relationship Id="rId100" Type="http://schemas.openxmlformats.org/officeDocument/2006/relationships/ctrlProp" Target="../ctrlProps/ctrlProp49.xml"/><Relationship Id="rId105" Type="http://schemas.openxmlformats.org/officeDocument/2006/relationships/ctrlProp" Target="../ctrlProps/ctrlProp54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trlProp" Target="../ctrlProps/ctrlProp21.xml"/><Relationship Id="rId80" Type="http://schemas.openxmlformats.org/officeDocument/2006/relationships/ctrlProp" Target="../ctrlProps/ctrlProp29.xml"/><Relationship Id="rId85" Type="http://schemas.openxmlformats.org/officeDocument/2006/relationships/ctrlProp" Target="../ctrlProps/ctrlProp34.xml"/><Relationship Id="rId93" Type="http://schemas.openxmlformats.org/officeDocument/2006/relationships/ctrlProp" Target="../ctrlProps/ctrlProp42.xml"/><Relationship Id="rId9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ctrlProp" Target="../ctrlProps/ctrlProp8.xml"/><Relationship Id="rId67" Type="http://schemas.openxmlformats.org/officeDocument/2006/relationships/ctrlProp" Target="../ctrlProps/ctrlProp16.xml"/><Relationship Id="rId103" Type="http://schemas.openxmlformats.org/officeDocument/2006/relationships/ctrlProp" Target="../ctrlProps/ctrlProp52.xml"/><Relationship Id="rId108" Type="http://schemas.openxmlformats.org/officeDocument/2006/relationships/ctrlProp" Target="../ctrlProps/ctrlProp57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trlProp" Target="../ctrlProps/ctrlProp3.xml"/><Relationship Id="rId62" Type="http://schemas.openxmlformats.org/officeDocument/2006/relationships/ctrlProp" Target="../ctrlProps/ctrlProp11.xml"/><Relationship Id="rId70" Type="http://schemas.openxmlformats.org/officeDocument/2006/relationships/ctrlProp" Target="../ctrlProps/ctrlProp19.xml"/><Relationship Id="rId75" Type="http://schemas.openxmlformats.org/officeDocument/2006/relationships/ctrlProp" Target="../ctrlProps/ctrlProp24.xml"/><Relationship Id="rId83" Type="http://schemas.openxmlformats.org/officeDocument/2006/relationships/ctrlProp" Target="../ctrlProps/ctrlProp32.xml"/><Relationship Id="rId88" Type="http://schemas.openxmlformats.org/officeDocument/2006/relationships/ctrlProp" Target="../ctrlProps/ctrlProp37.xml"/><Relationship Id="rId91" Type="http://schemas.openxmlformats.org/officeDocument/2006/relationships/ctrlProp" Target="../ctrlProps/ctrlProp40.xml"/><Relationship Id="rId96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ctrlProp" Target="../ctrlProps/ctrlProp6.xml"/><Relationship Id="rId106" Type="http://schemas.openxmlformats.org/officeDocument/2006/relationships/ctrlProp" Target="../ctrlProps/ctrlProp55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trlProp" Target="../ctrlProps/ctrlProp1.xml"/><Relationship Id="rId60" Type="http://schemas.openxmlformats.org/officeDocument/2006/relationships/ctrlProp" Target="../ctrlProps/ctrlProp9.xml"/><Relationship Id="rId65" Type="http://schemas.openxmlformats.org/officeDocument/2006/relationships/ctrlProp" Target="../ctrlProps/ctrlProp14.xml"/><Relationship Id="rId73" Type="http://schemas.openxmlformats.org/officeDocument/2006/relationships/ctrlProp" Target="../ctrlProps/ctrlProp22.xml"/><Relationship Id="rId78" Type="http://schemas.openxmlformats.org/officeDocument/2006/relationships/ctrlProp" Target="../ctrlProps/ctrlProp27.xml"/><Relationship Id="rId81" Type="http://schemas.openxmlformats.org/officeDocument/2006/relationships/ctrlProp" Target="../ctrlProps/ctrlProp30.xml"/><Relationship Id="rId86" Type="http://schemas.openxmlformats.org/officeDocument/2006/relationships/ctrlProp" Target="../ctrlProps/ctrlProp35.xml"/><Relationship Id="rId94" Type="http://schemas.openxmlformats.org/officeDocument/2006/relationships/ctrlProp" Target="../ctrlProps/ctrlProp43.xml"/><Relationship Id="rId99" Type="http://schemas.openxmlformats.org/officeDocument/2006/relationships/ctrlProp" Target="../ctrlProps/ctrlProp48.xml"/><Relationship Id="rId101" Type="http://schemas.openxmlformats.org/officeDocument/2006/relationships/ctrlProp" Target="../ctrlProps/ctrlProp5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ctrlProp" Target="../ctrlProps/ctrlProp58.xml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ctrlProp" Target="../ctrlProps/ctrlProp4.xml"/><Relationship Id="rId76" Type="http://schemas.openxmlformats.org/officeDocument/2006/relationships/ctrlProp" Target="../ctrlProps/ctrlProp25.xml"/><Relationship Id="rId97" Type="http://schemas.openxmlformats.org/officeDocument/2006/relationships/ctrlProp" Target="../ctrlProps/ctrlProp46.xml"/><Relationship Id="rId104" Type="http://schemas.openxmlformats.org/officeDocument/2006/relationships/ctrlProp" Target="../ctrlProps/ctrlProp53.xml"/><Relationship Id="rId7" Type="http://schemas.openxmlformats.org/officeDocument/2006/relationships/image" Target="../media/image2.emf"/><Relationship Id="rId71" Type="http://schemas.openxmlformats.org/officeDocument/2006/relationships/ctrlProp" Target="../ctrlProps/ctrlProp20.xml"/><Relationship Id="rId92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J39"/>
  <sheetViews>
    <sheetView workbookViewId="0">
      <selection activeCell="G25" sqref="G25"/>
    </sheetView>
  </sheetViews>
  <sheetFormatPr defaultColWidth="9.15234375" defaultRowHeight="14.6" x14ac:dyDescent="0.4"/>
  <sheetData>
    <row r="1" spans="1:36" x14ac:dyDescent="0.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x14ac:dyDescent="0.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36" x14ac:dyDescent="0.4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1:36" x14ac:dyDescent="0.4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1:36" x14ac:dyDescent="0.4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</row>
    <row r="8" spans="1:36" x14ac:dyDescent="0.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</row>
    <row r="9" spans="1:36" x14ac:dyDescent="0.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pans="1:36" x14ac:dyDescent="0.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36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1:36" x14ac:dyDescent="0.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36" x14ac:dyDescent="0.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1:36" x14ac:dyDescent="0.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36" x14ac:dyDescent="0.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6" x14ac:dyDescent="0.4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</row>
    <row r="17" spans="1:36" x14ac:dyDescent="0.4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36" x14ac:dyDescent="0.4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x14ac:dyDescent="0.4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x14ac:dyDescent="0.4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36" x14ac:dyDescent="0.4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x14ac:dyDescent="0.4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ht="33.450000000000003" x14ac:dyDescent="0.85">
      <c r="A23" s="34"/>
      <c r="B23" s="34"/>
      <c r="C23" s="35" t="s"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</row>
    <row r="24" spans="1:36" ht="33.450000000000003" x14ac:dyDescent="0.85">
      <c r="A24" s="34"/>
      <c r="B24" s="39">
        <v>1</v>
      </c>
      <c r="C24" s="37" t="s">
        <v>1</v>
      </c>
      <c r="D24" s="36"/>
      <c r="E24" s="36"/>
      <c r="F24" s="36"/>
      <c r="G24" s="36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33.450000000000003" x14ac:dyDescent="0.85">
      <c r="A25" s="34"/>
      <c r="B25" s="39">
        <v>2</v>
      </c>
      <c r="C25" s="37" t="s">
        <v>2</v>
      </c>
      <c r="D25" s="36"/>
      <c r="E25" s="36"/>
      <c r="F25" s="36"/>
      <c r="G25" s="36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x14ac:dyDescent="0.4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ht="33.450000000000003" x14ac:dyDescent="0.85">
      <c r="A27" s="34"/>
      <c r="B27" s="34"/>
      <c r="C27" s="35" t="s">
        <v>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</row>
    <row r="28" spans="1:36" ht="33.450000000000003" x14ac:dyDescent="0.85">
      <c r="A28" s="34"/>
      <c r="B28" s="34"/>
      <c r="C28" s="38" t="s">
        <v>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x14ac:dyDescent="0.4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x14ac:dyDescent="0.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6" x14ac:dyDescent="0.4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6" x14ac:dyDescent="0.4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1:36" x14ac:dyDescent="0.4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x14ac:dyDescent="0.4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x14ac:dyDescent="0.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x14ac:dyDescent="0.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x14ac:dyDescent="0.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x14ac:dyDescent="0.4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x14ac:dyDescent="0.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</sheetData>
  <hyperlinks>
    <hyperlink ref="C24" location="'Lending data'!A1" display="Aggregated Data" xr:uid="{00000000-0004-0000-0000-000000000000}"/>
    <hyperlink ref="C28" location="'Loan term target rates'!A1" display="Pricing data complete here" xr:uid="{00000000-0004-0000-0000-000001000000}"/>
    <hyperlink ref="C25" location="'UK loan data (voluntary)'!A1" display="Individual loan data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FFC000"/>
    <pageSetUpPr fitToPage="1"/>
  </sheetPr>
  <dimension ref="A1:R170"/>
  <sheetViews>
    <sheetView showGridLines="0" topLeftCell="A5" zoomScale="80" zoomScaleNormal="80" workbookViewId="0">
      <selection activeCell="E10" sqref="E10"/>
    </sheetView>
  </sheetViews>
  <sheetFormatPr defaultRowHeight="14.6" x14ac:dyDescent="0.4"/>
  <cols>
    <col min="1" max="1" width="6.69140625" style="2" customWidth="1"/>
    <col min="2" max="2" width="49" customWidth="1"/>
    <col min="3" max="3" width="14.15234375" customWidth="1"/>
    <col min="4" max="4" width="13.15234375" customWidth="1"/>
    <col min="5" max="5" width="12.69140625" customWidth="1"/>
    <col min="6" max="6" width="17.69140625" customWidth="1"/>
    <col min="7" max="7" width="17.53515625" customWidth="1"/>
    <col min="8" max="8" width="12.69140625" customWidth="1"/>
    <col min="9" max="9" width="10.23046875" customWidth="1"/>
    <col min="10" max="10" width="4.4609375" customWidth="1"/>
    <col min="11" max="11" width="12.69140625" style="21" customWidth="1"/>
    <col min="12" max="12" width="12.69140625" customWidth="1"/>
    <col min="15" max="15" width="14" customWidth="1"/>
  </cols>
  <sheetData>
    <row r="1" spans="1:18" ht="23.15" x14ac:dyDescent="0.6">
      <c r="B1" s="19" t="s">
        <v>183</v>
      </c>
      <c r="K1"/>
    </row>
    <row r="2" spans="1:18" x14ac:dyDescent="0.4">
      <c r="B2" s="30" t="s">
        <v>5</v>
      </c>
      <c r="K2"/>
    </row>
    <row r="3" spans="1:18" x14ac:dyDescent="0.4">
      <c r="B3" t="s">
        <v>6</v>
      </c>
      <c r="C3" s="74"/>
      <c r="D3" s="74"/>
      <c r="E3" s="74"/>
      <c r="F3" s="74"/>
      <c r="G3" s="74"/>
    </row>
    <row r="4" spans="1:18" ht="25.95" customHeight="1" x14ac:dyDescent="0.4">
      <c r="B4" t="s">
        <v>7</v>
      </c>
      <c r="C4" s="75"/>
      <c r="D4" s="75"/>
      <c r="E4" s="75"/>
      <c r="F4" s="75"/>
      <c r="G4" s="75"/>
      <c r="Q4" s="6"/>
      <c r="R4" s="7"/>
    </row>
    <row r="5" spans="1:18" x14ac:dyDescent="0.4">
      <c r="B5" t="s">
        <v>8</v>
      </c>
      <c r="C5" s="20"/>
      <c r="D5" s="20"/>
      <c r="E5" s="20"/>
      <c r="F5" s="20"/>
      <c r="G5" s="20"/>
      <c r="K5"/>
      <c r="Q5" s="6"/>
      <c r="R5" s="7"/>
    </row>
    <row r="6" spans="1:18" x14ac:dyDescent="0.4">
      <c r="B6" t="s">
        <v>9</v>
      </c>
      <c r="C6" s="20"/>
      <c r="D6" s="20"/>
      <c r="E6" s="20"/>
      <c r="F6" s="20"/>
      <c r="G6" s="20"/>
      <c r="Q6" s="6"/>
      <c r="R6" s="7"/>
    </row>
    <row r="7" spans="1:18" x14ac:dyDescent="0.4">
      <c r="B7" t="s">
        <v>10</v>
      </c>
      <c r="C7" s="27" t="s">
        <v>11</v>
      </c>
      <c r="D7" s="18"/>
      <c r="K7"/>
      <c r="Q7" s="6"/>
      <c r="R7" s="7"/>
    </row>
    <row r="8" spans="1:18" x14ac:dyDescent="0.4">
      <c r="B8" t="s">
        <v>12</v>
      </c>
      <c r="C8">
        <v>2024</v>
      </c>
      <c r="K8"/>
      <c r="Q8" s="6"/>
      <c r="R8" s="7"/>
    </row>
    <row r="9" spans="1:18" ht="17.600000000000001" x14ac:dyDescent="0.4">
      <c r="F9" s="28"/>
      <c r="K9"/>
      <c r="Q9" s="6"/>
      <c r="R9" s="7"/>
    </row>
    <row r="10" spans="1:18" x14ac:dyDescent="0.4">
      <c r="B10" t="s">
        <v>191</v>
      </c>
      <c r="C10" s="2"/>
      <c r="D10" s="2"/>
      <c r="E10" s="2"/>
      <c r="F10" s="29"/>
      <c r="H10" s="2"/>
      <c r="I10" s="2"/>
      <c r="J10" s="2"/>
      <c r="K10"/>
      <c r="Q10" s="6"/>
    </row>
    <row r="11" spans="1:18" ht="23.15" x14ac:dyDescent="0.6">
      <c r="A11" s="2">
        <v>1</v>
      </c>
      <c r="B11" s="3" t="s">
        <v>13</v>
      </c>
      <c r="C11" s="3" t="s">
        <v>184</v>
      </c>
      <c r="F11" s="29"/>
      <c r="K11" s="22" t="s">
        <v>14</v>
      </c>
      <c r="Q11" s="6"/>
    </row>
    <row r="12" spans="1:18" x14ac:dyDescent="0.4">
      <c r="B12" t="s">
        <v>15</v>
      </c>
      <c r="C12" s="9"/>
    </row>
    <row r="13" spans="1:18" x14ac:dyDescent="0.4">
      <c r="B13" t="s">
        <v>16</v>
      </c>
      <c r="C13" s="9"/>
      <c r="K13" s="21" t="s">
        <v>17</v>
      </c>
    </row>
    <row r="14" spans="1:18" x14ac:dyDescent="0.4">
      <c r="B14" t="s">
        <v>18</v>
      </c>
      <c r="C14" s="9"/>
      <c r="D14" s="21" t="s">
        <v>19</v>
      </c>
      <c r="K14" s="21" t="s">
        <v>20</v>
      </c>
    </row>
    <row r="15" spans="1:18" x14ac:dyDescent="0.4">
      <c r="K15" s="21" t="s">
        <v>21</v>
      </c>
    </row>
    <row r="16" spans="1:18" ht="20.6" x14ac:dyDescent="0.55000000000000004">
      <c r="A16" s="31">
        <v>2</v>
      </c>
      <c r="B16" s="32" t="s">
        <v>185</v>
      </c>
      <c r="G16" s="32" t="s">
        <v>186</v>
      </c>
      <c r="K16" s="21" t="s">
        <v>22</v>
      </c>
      <c r="O16" s="4"/>
    </row>
    <row r="17" spans="1:11" x14ac:dyDescent="0.4">
      <c r="B17" t="s">
        <v>23</v>
      </c>
      <c r="C17" s="9"/>
      <c r="G17" s="9"/>
      <c r="K17" s="21" t="s">
        <v>24</v>
      </c>
    </row>
    <row r="18" spans="1:11" x14ac:dyDescent="0.4">
      <c r="B18" t="s">
        <v>25</v>
      </c>
      <c r="C18" s="9"/>
      <c r="D18" s="12" t="s">
        <v>26</v>
      </c>
      <c r="E18" s="2"/>
      <c r="F18" t="s">
        <v>27</v>
      </c>
      <c r="G18" s="9"/>
      <c r="H18" s="12" t="s">
        <v>26</v>
      </c>
      <c r="K18" s="21" t="s">
        <v>28</v>
      </c>
    </row>
    <row r="19" spans="1:11" x14ac:dyDescent="0.4">
      <c r="B19" t="s">
        <v>29</v>
      </c>
      <c r="C19" s="9"/>
      <c r="E19" s="2"/>
      <c r="K19" s="21" t="s">
        <v>30</v>
      </c>
    </row>
    <row r="21" spans="1:11" ht="20.6" x14ac:dyDescent="0.55000000000000004">
      <c r="A21" s="31">
        <v>3</v>
      </c>
      <c r="B21" s="32" t="s">
        <v>31</v>
      </c>
      <c r="C21" s="12" t="s">
        <v>26</v>
      </c>
      <c r="D21" s="12" t="s">
        <v>32</v>
      </c>
      <c r="E21" s="59" t="s">
        <v>33</v>
      </c>
      <c r="G21" s="12" t="s">
        <v>26</v>
      </c>
      <c r="H21" s="12" t="s">
        <v>32</v>
      </c>
      <c r="I21" s="12" t="s">
        <v>33</v>
      </c>
      <c r="J21" s="12"/>
    </row>
    <row r="22" spans="1:11" x14ac:dyDescent="0.4">
      <c r="B22" t="s">
        <v>34</v>
      </c>
      <c r="C22" s="9"/>
      <c r="D22" s="11"/>
      <c r="E22" s="57">
        <f>IF(C22&gt;0,C22,D22*$C$18)</f>
        <v>0</v>
      </c>
      <c r="G22" s="9"/>
      <c r="H22" s="11"/>
      <c r="I22" s="13">
        <f>IF(G22&gt;0,G22,H22*$G$18)</f>
        <v>0</v>
      </c>
      <c r="J22" s="13"/>
      <c r="K22" s="21" t="s">
        <v>35</v>
      </c>
    </row>
    <row r="23" spans="1:11" x14ac:dyDescent="0.4">
      <c r="B23" t="s">
        <v>36</v>
      </c>
      <c r="C23" s="9"/>
      <c r="D23" s="11"/>
      <c r="E23" s="57">
        <f>IF(C23&gt;0,C23,D23*$C$18)</f>
        <v>0</v>
      </c>
      <c r="G23" s="9"/>
      <c r="H23" s="11"/>
      <c r="I23" s="13">
        <f>IF(G23&gt;0,G23,H23*$G$18)</f>
        <v>0</v>
      </c>
      <c r="J23" s="13"/>
      <c r="K23" s="21" t="s">
        <v>37</v>
      </c>
    </row>
    <row r="24" spans="1:11" x14ac:dyDescent="0.4">
      <c r="B24" t="s">
        <v>38</v>
      </c>
      <c r="C24" s="12" t="str">
        <f>IF(SUM(C22:C23)=$C$18,"ok", "error, not equal "&amp;Total_book&amp;"")</f>
        <v>ok</v>
      </c>
      <c r="D24" s="12" t="str">
        <f>IF(SUM(D22:D23)=1,"ok", "error, recalculate")</f>
        <v>error, recalculate</v>
      </c>
      <c r="E24" s="57"/>
      <c r="G24" s="12" t="str">
        <f>IF(SUM(G22:G23)=$G$18,"ok", "error, recalculate")</f>
        <v>ok</v>
      </c>
      <c r="H24" s="12" t="str">
        <f>IF(SUM(H22:H23)=1,"ok", "error, recalculate")</f>
        <v>error, recalculate</v>
      </c>
      <c r="I24" s="2"/>
      <c r="J24" s="2"/>
    </row>
    <row r="25" spans="1:11" x14ac:dyDescent="0.4">
      <c r="E25" s="58"/>
    </row>
    <row r="26" spans="1:11" ht="20.6" x14ac:dyDescent="0.55000000000000004">
      <c r="A26" s="31">
        <v>4</v>
      </c>
      <c r="B26" s="32" t="s">
        <v>39</v>
      </c>
      <c r="C26" s="12" t="s">
        <v>26</v>
      </c>
      <c r="D26" s="12" t="s">
        <v>32</v>
      </c>
      <c r="E26" s="59"/>
      <c r="G26" s="12" t="s">
        <v>26</v>
      </c>
      <c r="H26" s="12" t="s">
        <v>32</v>
      </c>
      <c r="I26" s="12"/>
      <c r="J26" s="12"/>
    </row>
    <row r="27" spans="1:11" x14ac:dyDescent="0.4">
      <c r="B27" t="s">
        <v>40</v>
      </c>
      <c r="C27" s="9"/>
      <c r="D27" s="11"/>
      <c r="E27" s="57">
        <f t="shared" ref="E27:E33" si="0">IF(C27&gt;0,C27,D27*$C$18)</f>
        <v>0</v>
      </c>
      <c r="G27" s="9"/>
      <c r="H27" s="11"/>
      <c r="I27" s="13">
        <f t="shared" ref="I27:I33" si="1">IF(G27&gt;0,G27,H27*$G$18)</f>
        <v>0</v>
      </c>
      <c r="J27" s="13"/>
    </row>
    <row r="28" spans="1:11" x14ac:dyDescent="0.4">
      <c r="B28" t="s">
        <v>41</v>
      </c>
      <c r="C28" s="9"/>
      <c r="D28" s="11"/>
      <c r="E28" s="57">
        <f t="shared" si="0"/>
        <v>0</v>
      </c>
      <c r="G28" s="9"/>
      <c r="H28" s="10"/>
      <c r="I28" s="13">
        <f t="shared" si="1"/>
        <v>0</v>
      </c>
      <c r="J28" s="13"/>
    </row>
    <row r="29" spans="1:11" x14ac:dyDescent="0.4">
      <c r="B29" t="s">
        <v>42</v>
      </c>
      <c r="C29" s="9"/>
      <c r="D29" s="11"/>
      <c r="E29" s="57">
        <f t="shared" si="0"/>
        <v>0</v>
      </c>
      <c r="G29" s="9"/>
      <c r="H29" s="10"/>
      <c r="I29" s="13">
        <f t="shared" si="1"/>
        <v>0</v>
      </c>
      <c r="J29" s="13"/>
    </row>
    <row r="30" spans="1:11" x14ac:dyDescent="0.4">
      <c r="B30" t="s">
        <v>43</v>
      </c>
      <c r="C30" s="9"/>
      <c r="D30" s="11"/>
      <c r="E30" s="57">
        <f t="shared" si="0"/>
        <v>0</v>
      </c>
      <c r="G30" s="9"/>
      <c r="H30" s="10"/>
      <c r="I30" s="13">
        <f t="shared" si="1"/>
        <v>0</v>
      </c>
      <c r="J30" s="13"/>
    </row>
    <row r="31" spans="1:11" x14ac:dyDescent="0.4">
      <c r="B31" t="s">
        <v>44</v>
      </c>
      <c r="C31" s="9"/>
      <c r="D31" s="11"/>
      <c r="E31" s="57">
        <f t="shared" si="0"/>
        <v>0</v>
      </c>
      <c r="G31" s="9"/>
      <c r="H31" s="10"/>
      <c r="I31" s="13">
        <f t="shared" si="1"/>
        <v>0</v>
      </c>
      <c r="J31" s="13"/>
    </row>
    <row r="32" spans="1:11" x14ac:dyDescent="0.4">
      <c r="B32" t="s">
        <v>45</v>
      </c>
      <c r="C32" s="9"/>
      <c r="D32" s="11"/>
      <c r="E32" s="57">
        <f t="shared" si="0"/>
        <v>0</v>
      </c>
      <c r="G32" s="9"/>
      <c r="H32" s="10"/>
      <c r="I32" s="13">
        <f t="shared" si="1"/>
        <v>0</v>
      </c>
      <c r="J32" s="13"/>
    </row>
    <row r="33" spans="1:11" ht="15" customHeight="1" x14ac:dyDescent="0.4">
      <c r="B33" t="s">
        <v>46</v>
      </c>
      <c r="C33" s="9"/>
      <c r="D33" s="11"/>
      <c r="E33" s="57">
        <f t="shared" si="0"/>
        <v>0</v>
      </c>
      <c r="G33" s="9"/>
      <c r="H33" s="10"/>
      <c r="I33" s="13">
        <f t="shared" si="1"/>
        <v>0</v>
      </c>
      <c r="J33" s="13"/>
    </row>
    <row r="34" spans="1:11" x14ac:dyDescent="0.4">
      <c r="C34" s="12" t="str">
        <f>IF(SUM(C27:C33)=$C$18,"ok", "error, not equal "&amp;Total_book&amp;"")</f>
        <v>ok</v>
      </c>
      <c r="D34" s="12" t="str">
        <f>IF(SUM(D27:D33)=1,"ok", "error, recalculate")</f>
        <v>error, recalculate</v>
      </c>
      <c r="E34" s="13"/>
      <c r="G34" s="12" t="str">
        <f>IF(SUM(G27:G33)=$G$18,"ok", "error, not equal "&amp;Origination&amp;"")</f>
        <v>ok</v>
      </c>
      <c r="H34" s="12" t="str">
        <f>IF(SUM(H27:H33)=1,"ok", "error, recalculate")</f>
        <v>error, recalculate</v>
      </c>
    </row>
    <row r="35" spans="1:11" s="42" customFormat="1" hidden="1" x14ac:dyDescent="0.4">
      <c r="A35" s="40"/>
      <c r="B35" s="41"/>
      <c r="C35" s="45"/>
      <c r="D35" s="45"/>
      <c r="E35" s="45"/>
      <c r="F35" s="45"/>
      <c r="G35" s="45"/>
      <c r="H35" s="45"/>
      <c r="K35" s="43"/>
    </row>
    <row r="36" spans="1:11" s="42" customFormat="1" hidden="1" x14ac:dyDescent="0.4">
      <c r="A36" s="40"/>
      <c r="C36" s="9"/>
      <c r="D36" s="11"/>
      <c r="E36" s="44"/>
      <c r="H36" s="47"/>
      <c r="I36" s="44"/>
      <c r="J36" s="44"/>
      <c r="K36" s="43"/>
    </row>
    <row r="37" spans="1:11" s="42" customFormat="1" hidden="1" x14ac:dyDescent="0.4">
      <c r="A37" s="40"/>
      <c r="B37" s="46"/>
      <c r="C37" s="9"/>
      <c r="D37" s="11"/>
      <c r="E37" s="44"/>
      <c r="H37" s="47"/>
      <c r="I37" s="44"/>
      <c r="J37" s="44"/>
      <c r="K37" s="43"/>
    </row>
    <row r="38" spans="1:11" s="42" customFormat="1" hidden="1" x14ac:dyDescent="0.4">
      <c r="A38" s="40"/>
      <c r="B38" s="46"/>
      <c r="C38" s="9"/>
      <c r="D38" s="11"/>
      <c r="E38" s="44"/>
      <c r="H38" s="47"/>
      <c r="I38" s="44"/>
      <c r="J38" s="44"/>
      <c r="K38" s="43"/>
    </row>
    <row r="39" spans="1:11" s="42" customFormat="1" hidden="1" x14ac:dyDescent="0.4">
      <c r="A39" s="40"/>
      <c r="B39" s="46"/>
      <c r="C39" s="9"/>
      <c r="D39" s="11"/>
      <c r="E39" s="44"/>
      <c r="H39" s="47"/>
      <c r="I39" s="44"/>
      <c r="J39" s="44"/>
      <c r="K39" s="43"/>
    </row>
    <row r="40" spans="1:11" s="42" customFormat="1" hidden="1" x14ac:dyDescent="0.4">
      <c r="A40" s="40"/>
      <c r="B40" s="46"/>
      <c r="C40" s="9"/>
      <c r="D40" s="11"/>
      <c r="E40" s="44"/>
      <c r="H40" s="47"/>
      <c r="I40" s="44"/>
      <c r="J40" s="44"/>
      <c r="K40" s="43"/>
    </row>
    <row r="41" spans="1:11" s="42" customFormat="1" hidden="1" x14ac:dyDescent="0.4">
      <c r="A41" s="40"/>
      <c r="B41" s="46"/>
      <c r="C41" s="9"/>
      <c r="D41" s="11"/>
      <c r="E41" s="44"/>
      <c r="H41" s="47"/>
      <c r="I41" s="44"/>
      <c r="J41" s="44"/>
      <c r="K41" s="43"/>
    </row>
    <row r="42" spans="1:11" s="42" customFormat="1" hidden="1" x14ac:dyDescent="0.4">
      <c r="A42" s="40"/>
      <c r="C42" s="9"/>
      <c r="D42" s="11"/>
      <c r="E42" s="44"/>
      <c r="H42" s="47"/>
      <c r="I42" s="44"/>
      <c r="J42" s="44"/>
      <c r="K42" s="43"/>
    </row>
    <row r="43" spans="1:11" s="42" customFormat="1" hidden="1" x14ac:dyDescent="0.4">
      <c r="A43" s="40"/>
      <c r="C43" s="9"/>
      <c r="D43" s="11"/>
      <c r="E43" s="44"/>
      <c r="H43" s="47"/>
      <c r="I43" s="44"/>
      <c r="J43" s="44"/>
      <c r="K43" s="43"/>
    </row>
    <row r="44" spans="1:11" hidden="1" x14ac:dyDescent="0.4">
      <c r="C44" s="12"/>
      <c r="D44" s="12"/>
      <c r="E44" s="13"/>
      <c r="G44" s="12"/>
      <c r="H44" s="12"/>
    </row>
    <row r="45" spans="1:11" ht="20.6" x14ac:dyDescent="0.55000000000000004">
      <c r="A45" s="31">
        <v>5</v>
      </c>
      <c r="B45" s="32" t="s">
        <v>47</v>
      </c>
      <c r="C45" s="12" t="s">
        <v>26</v>
      </c>
      <c r="D45" s="12" t="s">
        <v>32</v>
      </c>
      <c r="E45" s="13"/>
      <c r="G45" s="12" t="s">
        <v>26</v>
      </c>
      <c r="H45" s="12" t="s">
        <v>32</v>
      </c>
    </row>
    <row r="46" spans="1:11" x14ac:dyDescent="0.4">
      <c r="B46" t="s">
        <v>48</v>
      </c>
      <c r="C46" s="9"/>
      <c r="D46" s="11"/>
      <c r="E46" s="57">
        <f t="shared" ref="E46:E52" si="2">IF(C46&gt;0,C46,D46*$C$18)</f>
        <v>0</v>
      </c>
      <c r="G46" s="9"/>
      <c r="H46" s="11"/>
      <c r="I46" s="13">
        <f>IF(G46&gt;0,G46,H46*$G$18)</f>
        <v>0</v>
      </c>
    </row>
    <row r="47" spans="1:11" x14ac:dyDescent="0.4">
      <c r="B47" t="s">
        <v>49</v>
      </c>
      <c r="C47" s="9"/>
      <c r="D47" s="11"/>
      <c r="E47" s="57">
        <f t="shared" si="2"/>
        <v>0</v>
      </c>
      <c r="G47" s="9"/>
      <c r="H47" s="11"/>
      <c r="I47" s="13">
        <f t="shared" ref="I47:I52" si="3">IF(G47&gt;0,G47,H47*$G$18)</f>
        <v>0</v>
      </c>
    </row>
    <row r="48" spans="1:11" x14ac:dyDescent="0.4">
      <c r="B48" t="s">
        <v>50</v>
      </c>
      <c r="C48" s="9"/>
      <c r="D48" s="11"/>
      <c r="E48" s="57">
        <f t="shared" si="2"/>
        <v>0</v>
      </c>
      <c r="G48" s="9"/>
      <c r="H48" s="11"/>
      <c r="I48" s="13">
        <f t="shared" si="3"/>
        <v>0</v>
      </c>
    </row>
    <row r="49" spans="1:11" x14ac:dyDescent="0.4">
      <c r="B49" t="s">
        <v>51</v>
      </c>
      <c r="C49" s="9"/>
      <c r="D49" s="11"/>
      <c r="E49" s="57">
        <f t="shared" si="2"/>
        <v>0</v>
      </c>
      <c r="G49" s="9"/>
      <c r="H49" s="11"/>
      <c r="I49" s="13">
        <f t="shared" si="3"/>
        <v>0</v>
      </c>
    </row>
    <row r="50" spans="1:11" x14ac:dyDescent="0.4">
      <c r="B50" t="s">
        <v>52</v>
      </c>
      <c r="C50" s="9"/>
      <c r="D50" s="11"/>
      <c r="E50" s="57">
        <f t="shared" si="2"/>
        <v>0</v>
      </c>
      <c r="G50" s="9"/>
      <c r="H50" s="11"/>
      <c r="I50" s="13">
        <f t="shared" si="3"/>
        <v>0</v>
      </c>
    </row>
    <row r="51" spans="1:11" x14ac:dyDescent="0.4">
      <c r="B51" t="s">
        <v>53</v>
      </c>
      <c r="C51" s="9"/>
      <c r="D51" s="11"/>
      <c r="E51" s="57">
        <f t="shared" si="2"/>
        <v>0</v>
      </c>
      <c r="G51" s="9"/>
      <c r="H51" s="11"/>
      <c r="I51" s="13">
        <f t="shared" si="3"/>
        <v>0</v>
      </c>
    </row>
    <row r="52" spans="1:11" x14ac:dyDescent="0.4">
      <c r="B52" t="s">
        <v>54</v>
      </c>
      <c r="C52" s="9"/>
      <c r="D52" s="11"/>
      <c r="E52" s="57">
        <f t="shared" si="2"/>
        <v>0</v>
      </c>
      <c r="G52" s="9"/>
      <c r="H52" s="11"/>
      <c r="I52" s="13">
        <f t="shared" si="3"/>
        <v>0</v>
      </c>
    </row>
    <row r="53" spans="1:11" x14ac:dyDescent="0.4">
      <c r="C53" s="12" t="str">
        <f>IF(SUM(C46:C52)=$C$18,"ok", "error, not equal "&amp;Total_book&amp;"")</f>
        <v>ok</v>
      </c>
      <c r="D53" s="12" t="str">
        <f>IF(SUM(D46:D52)=1,"ok", "error, recalculate")</f>
        <v>error, recalculate</v>
      </c>
      <c r="E53" s="57"/>
      <c r="G53" s="12" t="str">
        <f>IF(SUM(G46:G52)=$G$18,"ok", "error, not equal "&amp;Origination&amp;"")</f>
        <v>ok</v>
      </c>
      <c r="H53" s="12" t="str">
        <f>IF(SUM(H46:H52)=1,"ok", "error, recalculate")</f>
        <v>error, recalculate</v>
      </c>
    </row>
    <row r="54" spans="1:11" ht="20.6" x14ac:dyDescent="0.55000000000000004">
      <c r="A54" s="31">
        <v>6</v>
      </c>
      <c r="B54" s="32" t="s">
        <v>55</v>
      </c>
      <c r="C54" s="12" t="s">
        <v>26</v>
      </c>
      <c r="D54" s="12" t="s">
        <v>32</v>
      </c>
      <c r="E54" s="57"/>
    </row>
    <row r="55" spans="1:11" x14ac:dyDescent="0.4">
      <c r="B55" t="s">
        <v>56</v>
      </c>
      <c r="C55" s="9"/>
      <c r="D55" s="11"/>
      <c r="E55" s="57">
        <f t="shared" ref="E55:E59" si="4">IF(C55&gt;0,C55,D55*$C$18)</f>
        <v>0</v>
      </c>
      <c r="H55" s="4"/>
      <c r="I55" s="13"/>
    </row>
    <row r="56" spans="1:11" x14ac:dyDescent="0.4">
      <c r="B56" t="s">
        <v>57</v>
      </c>
      <c r="C56" s="9"/>
      <c r="D56" s="11"/>
      <c r="E56" s="57">
        <f t="shared" si="4"/>
        <v>0</v>
      </c>
      <c r="H56" s="4"/>
      <c r="I56" s="13"/>
    </row>
    <row r="57" spans="1:11" x14ac:dyDescent="0.4">
      <c r="B57" t="s">
        <v>58</v>
      </c>
      <c r="C57" s="9"/>
      <c r="D57" s="11"/>
      <c r="E57" s="57">
        <f t="shared" si="4"/>
        <v>0</v>
      </c>
      <c r="H57" s="4"/>
      <c r="I57" s="13"/>
    </row>
    <row r="58" spans="1:11" x14ac:dyDescent="0.4">
      <c r="B58" t="s">
        <v>59</v>
      </c>
      <c r="C58" s="9"/>
      <c r="D58" s="11"/>
      <c r="E58" s="57">
        <f t="shared" si="4"/>
        <v>0</v>
      </c>
      <c r="H58" s="4"/>
      <c r="I58" s="13"/>
    </row>
    <row r="59" spans="1:11" x14ac:dyDescent="0.4">
      <c r="B59" t="s">
        <v>60</v>
      </c>
      <c r="C59" s="9"/>
      <c r="D59" s="11"/>
      <c r="E59" s="57">
        <f t="shared" si="4"/>
        <v>0</v>
      </c>
      <c r="H59" s="4"/>
      <c r="I59" s="13"/>
    </row>
    <row r="60" spans="1:11" x14ac:dyDescent="0.4">
      <c r="C60" s="12" t="str">
        <f>IF(SUM(C55:C59)=$C$18,"ok", "error, not equal "&amp;$C$27+$C$32&amp;"")</f>
        <v>ok</v>
      </c>
      <c r="D60" s="12" t="str">
        <f>IF(SUM(D55:D59)=1,"ok", "error, recalculate")</f>
        <v>error, recalculate</v>
      </c>
      <c r="G60" s="12"/>
      <c r="H60" s="12"/>
    </row>
    <row r="61" spans="1:11" s="42" customFormat="1" ht="20.6" x14ac:dyDescent="0.55000000000000004">
      <c r="A61" s="31">
        <v>7</v>
      </c>
      <c r="B61" s="32" t="s">
        <v>61</v>
      </c>
      <c r="C61" s="45" t="s">
        <v>62</v>
      </c>
      <c r="D61" s="45" t="s">
        <v>32</v>
      </c>
      <c r="E61" s="45" t="s">
        <v>63</v>
      </c>
      <c r="F61" s="45" t="s">
        <v>32</v>
      </c>
      <c r="K61" s="43"/>
    </row>
    <row r="62" spans="1:11" s="42" customFormat="1" x14ac:dyDescent="0.4">
      <c r="A62" s="40"/>
      <c r="B62" s="42" t="s">
        <v>64</v>
      </c>
      <c r="C62" s="9"/>
      <c r="D62" s="11"/>
      <c r="E62" s="9"/>
      <c r="F62" s="11"/>
      <c r="G62" s="60">
        <f>IF(C62&gt;0,C62,D62*$C$18)</f>
        <v>0</v>
      </c>
      <c r="H62" s="60">
        <f>IF(E62&gt;0,E62,F62*$C$18)</f>
        <v>0</v>
      </c>
      <c r="K62" s="43"/>
    </row>
    <row r="63" spans="1:11" s="42" customFormat="1" x14ac:dyDescent="0.4">
      <c r="A63" s="40"/>
      <c r="B63" s="42" t="s">
        <v>65</v>
      </c>
      <c r="C63" s="9"/>
      <c r="D63" s="11"/>
      <c r="E63" s="9"/>
      <c r="F63" s="11"/>
      <c r="G63" s="60">
        <f t="shared" ref="G63:G71" si="5">IF(C63&gt;0,C63,D63*$C$18)</f>
        <v>0</v>
      </c>
      <c r="H63" s="60">
        <f t="shared" ref="H63:H71" si="6">IF(E63&gt;0,E63,F63*$C$18)</f>
        <v>0</v>
      </c>
      <c r="K63" s="43"/>
    </row>
    <row r="64" spans="1:11" s="42" customFormat="1" x14ac:dyDescent="0.4">
      <c r="A64" s="40"/>
      <c r="B64" s="42" t="s">
        <v>66</v>
      </c>
      <c r="C64" s="9"/>
      <c r="D64" s="11"/>
      <c r="E64" s="9"/>
      <c r="F64" s="11"/>
      <c r="G64" s="60">
        <f t="shared" si="5"/>
        <v>0</v>
      </c>
      <c r="H64" s="60">
        <f t="shared" si="6"/>
        <v>0</v>
      </c>
      <c r="K64" s="43"/>
    </row>
    <row r="65" spans="1:11" s="42" customFormat="1" x14ac:dyDescent="0.4">
      <c r="A65" s="40"/>
      <c r="B65" s="42" t="s">
        <v>67</v>
      </c>
      <c r="C65" s="9"/>
      <c r="D65" s="11"/>
      <c r="E65" s="9"/>
      <c r="F65" s="11"/>
      <c r="G65" s="60">
        <f t="shared" si="5"/>
        <v>0</v>
      </c>
      <c r="H65" s="60">
        <f t="shared" si="6"/>
        <v>0</v>
      </c>
      <c r="K65" s="43"/>
    </row>
    <row r="66" spans="1:11" s="42" customFormat="1" x14ac:dyDescent="0.4">
      <c r="A66" s="40"/>
      <c r="B66" s="42" t="s">
        <v>68</v>
      </c>
      <c r="C66" s="9"/>
      <c r="D66" s="11"/>
      <c r="E66" s="9"/>
      <c r="F66" s="11"/>
      <c r="G66" s="60">
        <f t="shared" si="5"/>
        <v>0</v>
      </c>
      <c r="H66" s="60">
        <f t="shared" si="6"/>
        <v>0</v>
      </c>
      <c r="K66" s="43"/>
    </row>
    <row r="67" spans="1:11" s="42" customFormat="1" x14ac:dyDescent="0.4">
      <c r="A67" s="40"/>
      <c r="B67" s="42" t="s">
        <v>69</v>
      </c>
      <c r="C67" s="9"/>
      <c r="D67" s="11"/>
      <c r="E67" s="9"/>
      <c r="F67" s="11"/>
      <c r="G67" s="60">
        <f t="shared" si="5"/>
        <v>0</v>
      </c>
      <c r="H67" s="60">
        <f t="shared" si="6"/>
        <v>0</v>
      </c>
      <c r="K67" s="43"/>
    </row>
    <row r="68" spans="1:11" s="42" customFormat="1" x14ac:dyDescent="0.4">
      <c r="A68" s="40"/>
      <c r="B68" s="42" t="s">
        <v>70</v>
      </c>
      <c r="C68" s="9"/>
      <c r="D68" s="11"/>
      <c r="E68" s="9"/>
      <c r="F68" s="11"/>
      <c r="G68" s="60">
        <f t="shared" si="5"/>
        <v>0</v>
      </c>
      <c r="H68" s="60">
        <f t="shared" si="6"/>
        <v>0</v>
      </c>
      <c r="K68" s="43"/>
    </row>
    <row r="69" spans="1:11" s="42" customFormat="1" x14ac:dyDescent="0.4">
      <c r="A69" s="40"/>
      <c r="B69" s="42" t="s">
        <v>71</v>
      </c>
      <c r="C69" s="9"/>
      <c r="D69" s="11"/>
      <c r="E69" s="9"/>
      <c r="F69" s="11"/>
      <c r="G69" s="60">
        <f t="shared" si="5"/>
        <v>0</v>
      </c>
      <c r="H69" s="60">
        <f t="shared" si="6"/>
        <v>0</v>
      </c>
      <c r="K69" s="43"/>
    </row>
    <row r="70" spans="1:11" s="42" customFormat="1" x14ac:dyDescent="0.4">
      <c r="A70" s="40"/>
      <c r="B70" s="42" t="s">
        <v>72</v>
      </c>
      <c r="C70" s="9"/>
      <c r="D70" s="11"/>
      <c r="E70" s="9"/>
      <c r="F70" s="11"/>
      <c r="G70" s="60">
        <f t="shared" si="5"/>
        <v>0</v>
      </c>
      <c r="H70" s="60">
        <f t="shared" si="6"/>
        <v>0</v>
      </c>
      <c r="K70" s="43"/>
    </row>
    <row r="71" spans="1:11" s="42" customFormat="1" x14ac:dyDescent="0.4">
      <c r="A71" s="40"/>
      <c r="B71" s="42" t="s">
        <v>73</v>
      </c>
      <c r="C71" s="9"/>
      <c r="D71" s="11"/>
      <c r="E71" s="9"/>
      <c r="F71" s="11"/>
      <c r="G71" s="60">
        <f t="shared" si="5"/>
        <v>0</v>
      </c>
      <c r="H71" s="60">
        <f t="shared" si="6"/>
        <v>0</v>
      </c>
      <c r="K71" s="43"/>
    </row>
    <row r="72" spans="1:11" s="42" customFormat="1" x14ac:dyDescent="0.4">
      <c r="A72" s="40"/>
      <c r="C72" s="12" t="str">
        <f>IF(SUM(C62:C71)+SUM(E62:E71)=$C$18,"ok", "error, no equal "&amp;Total_book&amp;"")</f>
        <v>ok</v>
      </c>
      <c r="D72" s="12" t="str">
        <f>IF(SUM(D62:D71)+SUM(F62:F71)=1,"ok", "error, recalculate")</f>
        <v>error, recalculate</v>
      </c>
      <c r="G72" s="44"/>
      <c r="H72" s="44"/>
      <c r="K72" s="43"/>
    </row>
    <row r="73" spans="1:11" s="42" customFormat="1" hidden="1" x14ac:dyDescent="0.4">
      <c r="A73" s="40"/>
      <c r="G73" s="44"/>
      <c r="H73" s="44"/>
      <c r="K73" s="43"/>
    </row>
    <row r="74" spans="1:11" s="42" customFormat="1" hidden="1" x14ac:dyDescent="0.4">
      <c r="A74" s="40"/>
      <c r="G74" s="44"/>
      <c r="H74" s="44"/>
      <c r="K74" s="43"/>
    </row>
    <row r="75" spans="1:11" s="42" customFormat="1" hidden="1" x14ac:dyDescent="0.4">
      <c r="A75" s="40"/>
      <c r="G75" s="44"/>
      <c r="H75" s="44"/>
      <c r="K75" s="43"/>
    </row>
    <row r="76" spans="1:11" s="42" customFormat="1" hidden="1" x14ac:dyDescent="0.4">
      <c r="A76" s="40"/>
      <c r="G76" s="44"/>
      <c r="H76" s="44"/>
      <c r="K76" s="43"/>
    </row>
    <row r="77" spans="1:11" s="42" customFormat="1" hidden="1" x14ac:dyDescent="0.4">
      <c r="A77" s="40"/>
      <c r="G77" s="44"/>
      <c r="H77" s="44"/>
      <c r="K77" s="43"/>
    </row>
    <row r="78" spans="1:11" s="42" customFormat="1" hidden="1" x14ac:dyDescent="0.4">
      <c r="A78" s="40"/>
      <c r="G78" s="44"/>
      <c r="H78" s="44"/>
      <c r="K78" s="43"/>
    </row>
    <row r="79" spans="1:11" s="42" customFormat="1" hidden="1" x14ac:dyDescent="0.4">
      <c r="A79" s="40"/>
      <c r="G79" s="44"/>
      <c r="H79" s="44"/>
      <c r="K79" s="43"/>
    </row>
    <row r="80" spans="1:11" s="42" customFormat="1" hidden="1" x14ac:dyDescent="0.4">
      <c r="A80" s="40"/>
      <c r="G80" s="44"/>
      <c r="H80" s="44"/>
      <c r="K80" s="43"/>
    </row>
    <row r="81" spans="1:6" ht="8.25" customHeight="1" x14ac:dyDescent="0.55000000000000004">
      <c r="A81" s="31"/>
      <c r="B81" s="32"/>
      <c r="C81" s="2"/>
      <c r="D81" s="2"/>
    </row>
    <row r="82" spans="1:6" ht="20.6" x14ac:dyDescent="0.55000000000000004">
      <c r="A82" s="31">
        <v>8</v>
      </c>
      <c r="B82" s="32" t="s">
        <v>74</v>
      </c>
      <c r="C82" s="2" t="s">
        <v>26</v>
      </c>
      <c r="D82" s="2" t="s">
        <v>32</v>
      </c>
    </row>
    <row r="83" spans="1:6" x14ac:dyDescent="0.4">
      <c r="B83" t="s">
        <v>75</v>
      </c>
      <c r="C83" s="9"/>
      <c r="D83" s="11"/>
      <c r="E83" s="57">
        <f>IF(C83&gt;0,C83,D83*$C$18)</f>
        <v>0</v>
      </c>
    </row>
    <row r="84" spans="1:6" x14ac:dyDescent="0.4">
      <c r="B84" t="s">
        <v>76</v>
      </c>
      <c r="C84" s="9"/>
      <c r="D84" s="11"/>
      <c r="E84" s="57">
        <f>IF(C84&gt;0,C84,D84*$C$18)</f>
        <v>0</v>
      </c>
    </row>
    <row r="85" spans="1:6" x14ac:dyDescent="0.4">
      <c r="B85" t="s">
        <v>77</v>
      </c>
      <c r="C85" s="9"/>
      <c r="D85" s="11"/>
      <c r="E85" s="57">
        <f>IF(C85&gt;0,C85,D85*$C$18)</f>
        <v>0</v>
      </c>
    </row>
    <row r="86" spans="1:6" x14ac:dyDescent="0.4">
      <c r="C86" s="12" t="str">
        <f>IF(SUM(C83:C85)=$C$18,"ok", "error, not equal "&amp;Total_book&amp;"")</f>
        <v>ok</v>
      </c>
      <c r="D86" s="12" t="str">
        <f>IF(SUM(D83:D85)=1,"ok", "error, recalculate")</f>
        <v>error, recalculate</v>
      </c>
      <c r="E86" s="58"/>
    </row>
    <row r="87" spans="1:6" ht="20.6" hidden="1" x14ac:dyDescent="0.55000000000000004">
      <c r="A87" s="31">
        <v>9</v>
      </c>
      <c r="B87" s="32" t="s">
        <v>78</v>
      </c>
      <c r="C87" s="2" t="s">
        <v>79</v>
      </c>
      <c r="D87" s="2" t="s">
        <v>80</v>
      </c>
      <c r="E87" s="61" t="s">
        <v>81</v>
      </c>
      <c r="F87" s="2" t="s">
        <v>82</v>
      </c>
    </row>
    <row r="88" spans="1:6" hidden="1" x14ac:dyDescent="0.4">
      <c r="B88" t="s">
        <v>83</v>
      </c>
      <c r="C88" s="56"/>
      <c r="D88" s="11"/>
      <c r="E88" s="62"/>
      <c r="F88" s="11"/>
    </row>
    <row r="89" spans="1:6" hidden="1" x14ac:dyDescent="0.4">
      <c r="B89" t="s">
        <v>84</v>
      </c>
      <c r="C89" s="56"/>
      <c r="D89" s="11"/>
      <c r="E89" s="62"/>
      <c r="F89" s="11"/>
    </row>
    <row r="90" spans="1:6" hidden="1" x14ac:dyDescent="0.4">
      <c r="B90" t="s">
        <v>85</v>
      </c>
      <c r="C90" s="9"/>
      <c r="D90" s="11"/>
      <c r="E90" s="62"/>
      <c r="F90" s="11"/>
    </row>
    <row r="91" spans="1:6" hidden="1" x14ac:dyDescent="0.4">
      <c r="B91" t="s">
        <v>86</v>
      </c>
      <c r="C91" s="9"/>
      <c r="D91" s="11"/>
      <c r="E91" s="62"/>
      <c r="F91" s="11"/>
    </row>
    <row r="92" spans="1:6" hidden="1" x14ac:dyDescent="0.4">
      <c r="B92" t="s">
        <v>87</v>
      </c>
      <c r="C92" s="9"/>
      <c r="D92" s="11"/>
      <c r="E92" s="63"/>
      <c r="F92" s="11"/>
    </row>
    <row r="93" spans="1:6" hidden="1" x14ac:dyDescent="0.4">
      <c r="B93" t="s">
        <v>88</v>
      </c>
      <c r="C93" s="9"/>
      <c r="D93" s="11"/>
      <c r="E93" s="63"/>
      <c r="F93" s="11"/>
    </row>
    <row r="94" spans="1:6" hidden="1" x14ac:dyDescent="0.4">
      <c r="B94" t="s">
        <v>89</v>
      </c>
      <c r="C94" s="9"/>
      <c r="D94" s="11"/>
      <c r="E94" s="63"/>
      <c r="F94" s="11"/>
    </row>
    <row r="95" spans="1:6" x14ac:dyDescent="0.4">
      <c r="C95" s="12"/>
      <c r="D95" s="12"/>
      <c r="E95" s="58"/>
    </row>
    <row r="96" spans="1:6" ht="20.6" x14ac:dyDescent="0.55000000000000004">
      <c r="A96" s="31">
        <v>9</v>
      </c>
      <c r="B96" s="32" t="s">
        <v>90</v>
      </c>
      <c r="C96" s="2" t="s">
        <v>26</v>
      </c>
      <c r="D96" s="2" t="s">
        <v>32</v>
      </c>
      <c r="E96" s="58"/>
    </row>
    <row r="97" spans="1:11" x14ac:dyDescent="0.4">
      <c r="B97" t="s">
        <v>91</v>
      </c>
      <c r="C97" s="9"/>
      <c r="D97" s="11"/>
      <c r="E97" s="57">
        <f>IF(C97&gt;0,C97,D97*$C$18)</f>
        <v>0</v>
      </c>
    </row>
    <row r="98" spans="1:11" x14ac:dyDescent="0.4">
      <c r="B98" t="s">
        <v>92</v>
      </c>
      <c r="C98" s="9"/>
      <c r="D98" s="11"/>
      <c r="E98" s="57">
        <f>IF(C98&gt;0,C98,D98*$C$18)</f>
        <v>0</v>
      </c>
    </row>
    <row r="99" spans="1:11" x14ac:dyDescent="0.4">
      <c r="B99" t="s">
        <v>93</v>
      </c>
      <c r="C99" s="9"/>
      <c r="D99" s="11"/>
      <c r="E99" s="57">
        <f>IF(C99&gt;0,C99,D99*$C$18)</f>
        <v>0</v>
      </c>
    </row>
    <row r="100" spans="1:11" x14ac:dyDescent="0.4">
      <c r="C100" s="12" t="str">
        <f>IF(SUM(C97:C99)=$C$18,"ok", "error, not equal "&amp;Total_book&amp;"")</f>
        <v>ok</v>
      </c>
      <c r="D100" s="12" t="str">
        <f>IF(SUM(D97:D99)=1,"ok", "error, recalculate")</f>
        <v>error, recalculate</v>
      </c>
      <c r="E100" s="58"/>
    </row>
    <row r="101" spans="1:11" x14ac:dyDescent="0.4">
      <c r="C101" s="12"/>
      <c r="D101" s="12"/>
    </row>
    <row r="102" spans="1:11" x14ac:dyDescent="0.4">
      <c r="C102" s="12"/>
      <c r="D102" s="12"/>
    </row>
    <row r="103" spans="1:11" ht="26.15" x14ac:dyDescent="0.7">
      <c r="A103" s="33" t="s">
        <v>94</v>
      </c>
      <c r="C103" s="12"/>
      <c r="D103" s="12"/>
    </row>
    <row r="104" spans="1:11" ht="20.6" x14ac:dyDescent="0.55000000000000004">
      <c r="A104" s="31">
        <v>10</v>
      </c>
      <c r="B104" s="32" t="s">
        <v>95</v>
      </c>
    </row>
    <row r="105" spans="1:11" ht="14.5" customHeight="1" x14ac:dyDescent="0.4">
      <c r="B105" t="s">
        <v>96</v>
      </c>
      <c r="C105" s="9"/>
      <c r="G105" s="76" t="s">
        <v>97</v>
      </c>
      <c r="H105" s="77"/>
    </row>
    <row r="106" spans="1:11" x14ac:dyDescent="0.4">
      <c r="B106" t="s">
        <v>98</v>
      </c>
      <c r="C106" s="9"/>
      <c r="G106" s="78"/>
      <c r="H106" s="79"/>
    </row>
    <row r="107" spans="1:11" x14ac:dyDescent="0.4">
      <c r="G107" s="78"/>
      <c r="H107" s="79"/>
    </row>
    <row r="108" spans="1:11" x14ac:dyDescent="0.4">
      <c r="C108" s="2" t="s">
        <v>26</v>
      </c>
      <c r="G108" s="78"/>
      <c r="H108" s="79"/>
    </row>
    <row r="109" spans="1:11" ht="20.6" x14ac:dyDescent="0.55000000000000004">
      <c r="A109" s="31">
        <v>11</v>
      </c>
      <c r="B109" s="32" t="s">
        <v>99</v>
      </c>
      <c r="C109" s="9"/>
      <c r="D109" s="21" t="s">
        <v>100</v>
      </c>
      <c r="G109" s="78"/>
      <c r="H109" s="79"/>
    </row>
    <row r="110" spans="1:11" ht="20.6" x14ac:dyDescent="0.55000000000000004">
      <c r="A110" s="31">
        <v>12</v>
      </c>
      <c r="B110" s="32" t="s">
        <v>101</v>
      </c>
      <c r="G110" s="78"/>
      <c r="H110" s="79"/>
      <c r="K110" s="21" t="s">
        <v>102</v>
      </c>
    </row>
    <row r="111" spans="1:11" x14ac:dyDescent="0.4">
      <c r="B111" t="s">
        <v>103</v>
      </c>
      <c r="C111" s="9"/>
      <c r="G111" s="78"/>
      <c r="H111" s="79"/>
    </row>
    <row r="112" spans="1:11" x14ac:dyDescent="0.4">
      <c r="B112" t="s">
        <v>98</v>
      </c>
      <c r="C112" s="9"/>
      <c r="G112" s="78"/>
      <c r="H112" s="79"/>
    </row>
    <row r="113" spans="1:8" x14ac:dyDescent="0.4">
      <c r="B113" t="s">
        <v>104</v>
      </c>
      <c r="C113" s="9"/>
      <c r="G113" s="78"/>
      <c r="H113" s="79"/>
    </row>
    <row r="114" spans="1:8" x14ac:dyDescent="0.4">
      <c r="B114" t="s">
        <v>105</v>
      </c>
      <c r="C114" s="9"/>
      <c r="G114" s="80"/>
      <c r="H114" s="81"/>
    </row>
    <row r="115" spans="1:8" x14ac:dyDescent="0.4">
      <c r="C115" s="42"/>
      <c r="G115" s="54"/>
      <c r="H115" s="54"/>
    </row>
    <row r="116" spans="1:8" ht="26.15" x14ac:dyDescent="0.7">
      <c r="A116" s="33"/>
      <c r="B116" s="33" t="s">
        <v>187</v>
      </c>
    </row>
    <row r="117" spans="1:8" x14ac:dyDescent="0.4">
      <c r="B117" t="s">
        <v>38</v>
      </c>
      <c r="C117">
        <f>G18</f>
        <v>0</v>
      </c>
    </row>
    <row r="119" spans="1:8" ht="20.6" x14ac:dyDescent="0.55000000000000004">
      <c r="A119" s="31">
        <v>13</v>
      </c>
      <c r="B119" s="32" t="s">
        <v>106</v>
      </c>
      <c r="C119" s="2" t="s">
        <v>26</v>
      </c>
      <c r="D119" s="2" t="s">
        <v>32</v>
      </c>
    </row>
    <row r="120" spans="1:8" x14ac:dyDescent="0.4">
      <c r="B120" t="s">
        <v>107</v>
      </c>
      <c r="C120" s="9"/>
      <c r="D120" s="10"/>
      <c r="E120" s="57">
        <f>IF(C120&gt;0,C120,D120*$G$18)</f>
        <v>0</v>
      </c>
    </row>
    <row r="121" spans="1:8" x14ac:dyDescent="0.4">
      <c r="B121" t="s">
        <v>108</v>
      </c>
      <c r="C121" s="9"/>
      <c r="D121" s="11"/>
      <c r="E121" s="57">
        <f>IF(C121&gt;0,C121,D121*$G$18)</f>
        <v>0</v>
      </c>
    </row>
    <row r="122" spans="1:8" x14ac:dyDescent="0.4">
      <c r="B122" t="s">
        <v>109</v>
      </c>
      <c r="C122" s="9"/>
      <c r="D122" s="11"/>
      <c r="E122" s="57">
        <f>IF(C122&gt;0,C122,D122*$G$18)</f>
        <v>0</v>
      </c>
    </row>
    <row r="123" spans="1:8" x14ac:dyDescent="0.4">
      <c r="C123" s="12" t="str">
        <f>IF(SUM(C120:C122)=$G$18,"ok", "error, not equal "&amp;C117&amp;"")</f>
        <v>ok</v>
      </c>
      <c r="D123" s="12" t="str">
        <f>IF(SUM(D120:D122)=1,"ok", "error, recalculate")</f>
        <v>error, recalculate</v>
      </c>
    </row>
    <row r="124" spans="1:8" ht="20.6" x14ac:dyDescent="0.55000000000000004">
      <c r="A124" s="31">
        <v>14</v>
      </c>
      <c r="B124" s="32" t="s">
        <v>110</v>
      </c>
      <c r="C124" s="2" t="s">
        <v>26</v>
      </c>
    </row>
    <row r="125" spans="1:8" x14ac:dyDescent="0.4">
      <c r="B125" t="s">
        <v>111</v>
      </c>
      <c r="C125" s="9"/>
    </row>
    <row r="126" spans="1:8" x14ac:dyDescent="0.4">
      <c r="B126" t="s">
        <v>112</v>
      </c>
      <c r="C126" s="9"/>
    </row>
    <row r="127" spans="1:8" x14ac:dyDescent="0.4">
      <c r="B127" t="s">
        <v>113</v>
      </c>
      <c r="C127" s="9"/>
    </row>
    <row r="128" spans="1:8" x14ac:dyDescent="0.4">
      <c r="C128" s="42"/>
    </row>
    <row r="129" spans="1:11" ht="20.6" x14ac:dyDescent="0.55000000000000004">
      <c r="A129" s="31">
        <v>15</v>
      </c>
      <c r="B129" s="32" t="s">
        <v>114</v>
      </c>
      <c r="C129" s="2" t="s">
        <v>115</v>
      </c>
      <c r="D129" s="2" t="s">
        <v>116</v>
      </c>
    </row>
    <row r="130" spans="1:11" x14ac:dyDescent="0.4">
      <c r="B130" t="s">
        <v>117</v>
      </c>
      <c r="C130" s="9"/>
      <c r="D130" s="9"/>
    </row>
    <row r="131" spans="1:11" x14ac:dyDescent="0.4">
      <c r="B131" t="s">
        <v>118</v>
      </c>
      <c r="C131" s="9"/>
      <c r="D131" s="9"/>
    </row>
    <row r="132" spans="1:11" s="42" customFormat="1" x14ac:dyDescent="0.4">
      <c r="A132" s="40"/>
      <c r="B132" t="s">
        <v>119</v>
      </c>
      <c r="C132" s="9"/>
      <c r="D132" s="9"/>
      <c r="K132" s="43"/>
    </row>
    <row r="133" spans="1:11" s="42" customFormat="1" x14ac:dyDescent="0.4">
      <c r="A133" s="40"/>
      <c r="B133"/>
      <c r="K133" s="43"/>
    </row>
    <row r="134" spans="1:11" s="42" customFormat="1" ht="20.6" x14ac:dyDescent="0.55000000000000004">
      <c r="A134" s="31">
        <v>16</v>
      </c>
      <c r="B134" s="32" t="s">
        <v>120</v>
      </c>
      <c r="C134" s="40" t="s">
        <v>26</v>
      </c>
      <c r="K134" s="43"/>
    </row>
    <row r="135" spans="1:11" s="42" customFormat="1" x14ac:dyDescent="0.4">
      <c r="A135" s="40"/>
      <c r="B135" s="42" t="s">
        <v>121</v>
      </c>
      <c r="C135" s="9"/>
      <c r="K135" s="43"/>
    </row>
    <row r="136" spans="1:11" s="42" customFormat="1" x14ac:dyDescent="0.4">
      <c r="A136" s="40"/>
      <c r="B136" s="42" t="s">
        <v>122</v>
      </c>
      <c r="C136" s="9"/>
      <c r="K136" s="43"/>
    </row>
    <row r="137" spans="1:11" s="42" customFormat="1" x14ac:dyDescent="0.4">
      <c r="A137" s="40"/>
      <c r="B137" s="42" t="s">
        <v>123</v>
      </c>
      <c r="C137" s="9"/>
      <c r="K137" s="43"/>
    </row>
    <row r="138" spans="1:11" x14ac:dyDescent="0.4">
      <c r="B138" s="5"/>
    </row>
    <row r="139" spans="1:11" hidden="1" x14ac:dyDescent="0.4">
      <c r="B139" s="5"/>
    </row>
    <row r="140" spans="1:11" hidden="1" x14ac:dyDescent="0.4">
      <c r="B140" s="5"/>
    </row>
    <row r="141" spans="1:11" hidden="1" x14ac:dyDescent="0.4">
      <c r="B141" s="5"/>
    </row>
    <row r="142" spans="1:11" hidden="1" x14ac:dyDescent="0.4">
      <c r="B142" s="5"/>
    </row>
    <row r="143" spans="1:11" hidden="1" x14ac:dyDescent="0.4">
      <c r="B143" s="5"/>
    </row>
    <row r="144" spans="1:11" hidden="1" x14ac:dyDescent="0.4">
      <c r="B144" s="5"/>
    </row>
    <row r="145" spans="1:11" hidden="1" x14ac:dyDescent="0.4">
      <c r="B145" s="5"/>
    </row>
    <row r="146" spans="1:11" hidden="1" x14ac:dyDescent="0.4">
      <c r="B146" s="5"/>
    </row>
    <row r="147" spans="1:11" hidden="1" x14ac:dyDescent="0.4">
      <c r="B147" s="5"/>
    </row>
    <row r="148" spans="1:11" hidden="1" x14ac:dyDescent="0.4">
      <c r="B148" s="5"/>
    </row>
    <row r="149" spans="1:11" hidden="1" x14ac:dyDescent="0.4">
      <c r="B149" s="5"/>
    </row>
    <row r="150" spans="1:11" hidden="1" x14ac:dyDescent="0.4">
      <c r="B150" s="5"/>
    </row>
    <row r="151" spans="1:11" hidden="1" x14ac:dyDescent="0.4">
      <c r="B151" s="5"/>
    </row>
    <row r="152" spans="1:11" hidden="1" x14ac:dyDescent="0.4">
      <c r="B152" s="5"/>
    </row>
    <row r="153" spans="1:11" hidden="1" x14ac:dyDescent="0.4">
      <c r="B153" s="5"/>
    </row>
    <row r="154" spans="1:11" hidden="1" x14ac:dyDescent="0.4">
      <c r="B154" s="5"/>
    </row>
    <row r="155" spans="1:11" hidden="1" x14ac:dyDescent="0.4">
      <c r="B155" s="5"/>
    </row>
    <row r="156" spans="1:11" hidden="1" x14ac:dyDescent="0.4">
      <c r="B156" s="5"/>
    </row>
    <row r="157" spans="1:11" hidden="1" x14ac:dyDescent="0.4">
      <c r="B157" s="5"/>
    </row>
    <row r="158" spans="1:11" x14ac:dyDescent="0.4">
      <c r="B158" s="5"/>
    </row>
    <row r="159" spans="1:11" s="42" customFormat="1" ht="20.6" x14ac:dyDescent="0.55000000000000004">
      <c r="A159" s="31">
        <v>17</v>
      </c>
      <c r="B159" s="32" t="s">
        <v>124</v>
      </c>
      <c r="C159" s="40" t="s">
        <v>26</v>
      </c>
      <c r="D159" s="40"/>
      <c r="K159" s="43"/>
    </row>
    <row r="160" spans="1:11" s="42" customFormat="1" x14ac:dyDescent="0.4">
      <c r="A160" s="40"/>
      <c r="B160" s="42" t="s">
        <v>125</v>
      </c>
      <c r="C160" s="9"/>
      <c r="D160" s="47"/>
      <c r="K160" s="43"/>
    </row>
    <row r="161" spans="1:11" s="42" customFormat="1" x14ac:dyDescent="0.4">
      <c r="A161" s="40"/>
      <c r="B161" s="42" t="s">
        <v>126</v>
      </c>
      <c r="C161" s="9"/>
      <c r="D161" s="47"/>
      <c r="K161" s="43"/>
    </row>
    <row r="162" spans="1:11" s="42" customFormat="1" x14ac:dyDescent="0.4">
      <c r="A162" s="40"/>
      <c r="B162" s="42" t="s">
        <v>127</v>
      </c>
      <c r="C162" s="9"/>
      <c r="D162" s="47"/>
      <c r="K162" s="43"/>
    </row>
    <row r="163" spans="1:11" s="42" customFormat="1" x14ac:dyDescent="0.4">
      <c r="A163" s="40"/>
      <c r="K163" s="43"/>
    </row>
    <row r="164" spans="1:11" s="42" customFormat="1" ht="20.6" x14ac:dyDescent="0.55000000000000004">
      <c r="A164" s="31">
        <v>18</v>
      </c>
      <c r="B164" s="32" t="s">
        <v>128</v>
      </c>
      <c r="C164" s="40" t="s">
        <v>26</v>
      </c>
      <c r="D164" s="40"/>
      <c r="K164" s="43"/>
    </row>
    <row r="165" spans="1:11" s="42" customFormat="1" x14ac:dyDescent="0.4">
      <c r="A165" s="40"/>
      <c r="B165" s="42" t="s">
        <v>125</v>
      </c>
      <c r="C165" s="9"/>
      <c r="D165" s="47"/>
      <c r="K165" s="43"/>
    </row>
    <row r="166" spans="1:11" s="42" customFormat="1" x14ac:dyDescent="0.4">
      <c r="A166" s="40"/>
      <c r="B166" s="42" t="s">
        <v>126</v>
      </c>
      <c r="C166" s="9"/>
      <c r="D166" s="47"/>
      <c r="K166" s="43"/>
    </row>
    <row r="167" spans="1:11" s="42" customFormat="1" x14ac:dyDescent="0.4">
      <c r="A167" s="40"/>
      <c r="B167" s="42" t="s">
        <v>127</v>
      </c>
      <c r="C167" s="9"/>
      <c r="D167" s="47"/>
      <c r="K167" s="43"/>
    </row>
    <row r="170" spans="1:11" x14ac:dyDescent="0.4">
      <c r="B170" s="64" t="s">
        <v>129</v>
      </c>
    </row>
  </sheetData>
  <mergeCells count="3">
    <mergeCell ref="C3:G3"/>
    <mergeCell ref="C4:G4"/>
    <mergeCell ref="G105:H114"/>
  </mergeCells>
  <dataValidations count="1">
    <dataValidation allowBlank="1" showInputMessage="1" showErrorMessage="1" prompt="This will automatically calculate the sum " sqref="I110:J111 I103:J103" xr:uid="{00000000-0002-0000-0100-000000000000}"/>
  </dataValidations>
  <pageMargins left="0.7" right="0.7" top="0.75" bottom="0.75" header="0.3" footer="0.3"/>
  <pageSetup paperSize="9" scale="6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31"/>
  <sheetViews>
    <sheetView showGridLines="0" zoomScale="130" zoomScaleNormal="130" workbookViewId="0">
      <selection activeCell="B30" sqref="B30"/>
    </sheetView>
  </sheetViews>
  <sheetFormatPr defaultColWidth="8.84375" defaultRowHeight="14.6" x14ac:dyDescent="0.4"/>
  <cols>
    <col min="1" max="1" width="6.4609375" customWidth="1"/>
    <col min="2" max="2" width="41.23046875" customWidth="1"/>
    <col min="3" max="5" width="15.69140625" customWidth="1"/>
    <col min="6" max="6" width="6.69140625" customWidth="1"/>
    <col min="7" max="7" width="4.23046875" customWidth="1"/>
    <col min="8" max="8" width="8" customWidth="1"/>
    <col min="9" max="9" width="5" customWidth="1"/>
    <col min="10" max="10" width="4.53515625" customWidth="1"/>
    <col min="11" max="11" width="5" customWidth="1"/>
    <col min="12" max="12" width="5.15234375" customWidth="1"/>
    <col min="13" max="13" width="3.4609375" hidden="1" customWidth="1"/>
  </cols>
  <sheetData>
    <row r="1" spans="1:13" ht="15.45" x14ac:dyDescent="0.4">
      <c r="A1" s="52">
        <v>19</v>
      </c>
      <c r="B1" s="83" t="s">
        <v>130</v>
      </c>
      <c r="C1" s="83"/>
      <c r="D1" s="83"/>
      <c r="E1" s="83"/>
      <c r="F1" s="83"/>
      <c r="G1" s="83"/>
      <c r="H1" s="83"/>
    </row>
    <row r="3" spans="1:13" ht="28.5" customHeight="1" x14ac:dyDescent="0.4">
      <c r="A3" s="53"/>
      <c r="B3" s="84" t="s">
        <v>131</v>
      </c>
      <c r="C3" s="84"/>
      <c r="D3" s="84"/>
      <c r="E3" s="84"/>
      <c r="F3" s="84"/>
      <c r="G3" s="84"/>
      <c r="H3" s="84"/>
      <c r="I3" s="70"/>
    </row>
    <row r="4" spans="1:13" x14ac:dyDescent="0.4">
      <c r="A4" s="71"/>
      <c r="B4" s="85" t="s">
        <v>132</v>
      </c>
      <c r="C4" s="85"/>
      <c r="D4" s="85"/>
      <c r="E4" s="85"/>
      <c r="F4" s="87" t="s">
        <v>188</v>
      </c>
      <c r="G4" s="88"/>
      <c r="H4" s="88"/>
      <c r="I4" s="88"/>
      <c r="J4" s="88"/>
      <c r="K4" s="88"/>
      <c r="L4" s="88"/>
      <c r="M4" s="88"/>
    </row>
    <row r="5" spans="1:13" ht="15.45" x14ac:dyDescent="0.4">
      <c r="A5" s="49">
        <v>19.100000000000001</v>
      </c>
      <c r="B5" s="71"/>
      <c r="C5" s="82" t="s">
        <v>62</v>
      </c>
      <c r="D5" s="86"/>
      <c r="E5" s="65" t="s">
        <v>63</v>
      </c>
      <c r="F5" s="88"/>
      <c r="G5" s="88"/>
      <c r="H5" s="88"/>
      <c r="I5" s="88"/>
      <c r="J5" s="88"/>
      <c r="K5" s="88"/>
      <c r="L5" s="88"/>
      <c r="M5" s="88"/>
    </row>
    <row r="6" spans="1:13" x14ac:dyDescent="0.4">
      <c r="A6" s="71"/>
      <c r="B6" s="71"/>
      <c r="C6" s="48" t="s">
        <v>133</v>
      </c>
      <c r="D6" s="48" t="s">
        <v>134</v>
      </c>
      <c r="F6" t="s">
        <v>189</v>
      </c>
      <c r="H6" t="s">
        <v>190</v>
      </c>
    </row>
    <row r="7" spans="1:13" ht="18.45" x14ac:dyDescent="0.4">
      <c r="A7" s="71"/>
      <c r="B7" s="49" t="s">
        <v>135</v>
      </c>
      <c r="C7" s="66" t="b">
        <v>0</v>
      </c>
      <c r="D7" s="66" t="b">
        <v>0</v>
      </c>
      <c r="E7" s="66" t="b">
        <v>0</v>
      </c>
      <c r="F7" s="72"/>
      <c r="H7" s="73"/>
    </row>
    <row r="8" spans="1:13" ht="18.45" x14ac:dyDescent="0.4">
      <c r="A8" s="71"/>
      <c r="B8" s="49" t="s">
        <v>136</v>
      </c>
      <c r="C8" s="66" t="b">
        <v>0</v>
      </c>
      <c r="D8" s="66" t="b">
        <v>0</v>
      </c>
      <c r="E8" s="66" t="b">
        <v>0</v>
      </c>
      <c r="F8" s="72"/>
      <c r="H8" s="73"/>
    </row>
    <row r="9" spans="1:13" ht="18.45" x14ac:dyDescent="0.4">
      <c r="A9" s="71"/>
      <c r="B9" s="49" t="s">
        <v>137</v>
      </c>
      <c r="C9" s="66" t="b">
        <v>0</v>
      </c>
      <c r="D9" s="67" t="b">
        <v>0</v>
      </c>
      <c r="E9" s="67" t="b">
        <v>0</v>
      </c>
      <c r="F9" s="72"/>
      <c r="H9" s="73"/>
    </row>
    <row r="10" spans="1:13" ht="18.45" x14ac:dyDescent="0.4">
      <c r="A10" s="71"/>
      <c r="B10" s="49" t="s">
        <v>138</v>
      </c>
      <c r="C10" s="66" t="b">
        <v>0</v>
      </c>
      <c r="D10" s="67" t="b">
        <v>0</v>
      </c>
      <c r="E10" s="67" t="b">
        <v>0</v>
      </c>
      <c r="F10" s="72"/>
      <c r="H10" s="73"/>
    </row>
    <row r="11" spans="1:13" ht="18.45" x14ac:dyDescent="0.4">
      <c r="A11" s="71"/>
      <c r="B11" s="49" t="s">
        <v>139</v>
      </c>
      <c r="C11" s="66" t="b">
        <v>0</v>
      </c>
      <c r="D11" s="68" t="b">
        <v>0</v>
      </c>
      <c r="E11" s="67" t="b">
        <v>0</v>
      </c>
      <c r="F11" s="72"/>
      <c r="H11" s="73"/>
    </row>
    <row r="12" spans="1:13" ht="18.45" x14ac:dyDescent="0.4">
      <c r="A12" s="71"/>
      <c r="B12" s="49" t="s">
        <v>140</v>
      </c>
      <c r="C12" s="66" t="b">
        <v>0</v>
      </c>
      <c r="D12" s="68" t="b">
        <v>0</v>
      </c>
      <c r="E12" s="67" t="b">
        <v>0</v>
      </c>
      <c r="F12" s="72"/>
      <c r="H12" s="73"/>
    </row>
    <row r="13" spans="1:13" ht="18.45" x14ac:dyDescent="0.4">
      <c r="A13" s="71"/>
      <c r="B13" s="49" t="s">
        <v>141</v>
      </c>
      <c r="C13" s="66" t="b">
        <v>0</v>
      </c>
      <c r="D13" s="67" t="b">
        <v>0</v>
      </c>
      <c r="E13" s="67" t="b">
        <v>0</v>
      </c>
      <c r="F13" s="72"/>
      <c r="H13" s="73"/>
    </row>
    <row r="14" spans="1:13" ht="18.45" x14ac:dyDescent="0.4">
      <c r="A14" s="71"/>
      <c r="B14" s="49" t="s">
        <v>142</v>
      </c>
      <c r="C14" s="66" t="b">
        <v>0</v>
      </c>
      <c r="D14" s="67" t="b">
        <v>0</v>
      </c>
      <c r="E14" s="67" t="b">
        <v>0</v>
      </c>
      <c r="F14" s="72"/>
      <c r="H14" s="73"/>
    </row>
    <row r="15" spans="1:13" ht="18.45" x14ac:dyDescent="0.4">
      <c r="A15" s="71"/>
      <c r="B15" s="49" t="s">
        <v>143</v>
      </c>
      <c r="C15" s="66" t="b">
        <v>0</v>
      </c>
      <c r="D15" s="67" t="b">
        <v>0</v>
      </c>
      <c r="E15" s="67" t="b">
        <v>0</v>
      </c>
      <c r="F15" s="72"/>
      <c r="H15" s="73"/>
    </row>
    <row r="16" spans="1:13" ht="18.45" x14ac:dyDescent="0.4">
      <c r="A16" s="71"/>
      <c r="B16" s="49" t="s">
        <v>144</v>
      </c>
      <c r="C16" s="66" t="b">
        <v>0</v>
      </c>
      <c r="D16" s="67" t="b">
        <v>0</v>
      </c>
      <c r="E16" s="67" t="b">
        <v>0</v>
      </c>
      <c r="F16" s="72"/>
      <c r="H16" s="73"/>
    </row>
    <row r="17" spans="1:8" ht="18.45" x14ac:dyDescent="0.4">
      <c r="A17" s="71"/>
      <c r="B17" s="49" t="s">
        <v>145</v>
      </c>
      <c r="C17" s="66" t="b">
        <v>0</v>
      </c>
      <c r="D17" s="67" t="b">
        <v>0</v>
      </c>
      <c r="E17" s="67" t="b">
        <v>0</v>
      </c>
      <c r="F17" s="72"/>
      <c r="H17" s="73"/>
    </row>
    <row r="18" spans="1:8" ht="18.45" x14ac:dyDescent="0.4">
      <c r="A18" s="71"/>
      <c r="B18" s="49" t="s">
        <v>146</v>
      </c>
      <c r="C18" s="66" t="b">
        <v>0</v>
      </c>
      <c r="D18" s="67" t="b">
        <v>0</v>
      </c>
      <c r="E18" s="67" t="b">
        <v>0</v>
      </c>
      <c r="F18" s="72"/>
      <c r="H18" s="73"/>
    </row>
    <row r="19" spans="1:8" ht="19.95" customHeight="1" x14ac:dyDescent="0.4">
      <c r="C19" s="69"/>
      <c r="D19" s="69"/>
      <c r="E19" s="69"/>
    </row>
    <row r="20" spans="1:8" ht="19.95" customHeight="1" x14ac:dyDescent="0.4"/>
    <row r="21" spans="1:8" ht="15.45" x14ac:dyDescent="0.4">
      <c r="A21" s="49">
        <v>19.2</v>
      </c>
      <c r="C21" s="82" t="s">
        <v>147</v>
      </c>
      <c r="D21" s="82"/>
      <c r="E21" s="51"/>
      <c r="F21" s="51"/>
    </row>
    <row r="22" spans="1:8" ht="19.95" customHeight="1" x14ac:dyDescent="0.4">
      <c r="C22" s="50" t="s">
        <v>62</v>
      </c>
      <c r="D22" s="50" t="s">
        <v>63</v>
      </c>
    </row>
    <row r="23" spans="1:8" x14ac:dyDescent="0.4">
      <c r="B23" s="49" t="s">
        <v>148</v>
      </c>
      <c r="C23" s="67" t="b">
        <v>0</v>
      </c>
      <c r="D23" s="67" t="b">
        <v>0</v>
      </c>
    </row>
    <row r="24" spans="1:8" x14ac:dyDescent="0.4">
      <c r="B24" s="49" t="s">
        <v>149</v>
      </c>
      <c r="C24" s="67" t="b">
        <v>0</v>
      </c>
      <c r="D24" s="67" t="b">
        <v>0</v>
      </c>
    </row>
    <row r="25" spans="1:8" x14ac:dyDescent="0.4">
      <c r="B25" s="49" t="s">
        <v>150</v>
      </c>
      <c r="C25" s="67" t="b">
        <v>0</v>
      </c>
      <c r="D25" s="67" t="b">
        <v>0</v>
      </c>
    </row>
    <row r="26" spans="1:8" x14ac:dyDescent="0.4">
      <c r="B26" s="49" t="s">
        <v>151</v>
      </c>
      <c r="C26" s="67" t="b">
        <v>0</v>
      </c>
      <c r="D26" s="67" t="b">
        <v>0</v>
      </c>
    </row>
    <row r="27" spans="1:8" x14ac:dyDescent="0.4">
      <c r="B27" s="49" t="s">
        <v>152</v>
      </c>
      <c r="C27" s="67" t="b">
        <v>0</v>
      </c>
      <c r="D27" s="67" t="b">
        <v>0</v>
      </c>
    </row>
    <row r="28" spans="1:8" x14ac:dyDescent="0.4">
      <c r="B28" s="49" t="s">
        <v>153</v>
      </c>
      <c r="C28" s="67" t="b">
        <v>0</v>
      </c>
      <c r="D28" s="67" t="b">
        <v>0</v>
      </c>
    </row>
    <row r="29" spans="1:8" ht="19.95" customHeight="1" x14ac:dyDescent="0.4">
      <c r="B29" s="49"/>
      <c r="C29" s="67"/>
      <c r="D29" s="67"/>
    </row>
    <row r="30" spans="1:8" ht="19.95" customHeight="1" x14ac:dyDescent="0.4"/>
    <row r="31" spans="1:8" ht="19.95" customHeight="1" x14ac:dyDescent="0.4">
      <c r="B31" s="64" t="s">
        <v>154</v>
      </c>
      <c r="C31" s="55"/>
      <c r="D31" s="55"/>
      <c r="E31" s="55"/>
      <c r="F31" s="42"/>
    </row>
  </sheetData>
  <mergeCells count="6">
    <mergeCell ref="C21:D21"/>
    <mergeCell ref="B1:H1"/>
    <mergeCell ref="B3:H3"/>
    <mergeCell ref="B4:E4"/>
    <mergeCell ref="C5:D5"/>
    <mergeCell ref="F4:M5"/>
  </mergeCell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8522" r:id="rId4" name="CheckBox1">
          <controlPr defaultSize="0" autoLine="0" r:id="rId5">
            <anchor moveWithCells="1">
              <from>
                <xdr:col>5</xdr:col>
                <xdr:colOff>157843</xdr:colOff>
                <xdr:row>6</xdr:row>
                <xdr:rowOff>70757</xdr:rowOff>
              </from>
              <to>
                <xdr:col>5</xdr:col>
                <xdr:colOff>288471</xdr:colOff>
                <xdr:row>6</xdr:row>
                <xdr:rowOff>190500</xdr:rowOff>
              </to>
            </anchor>
          </controlPr>
        </control>
      </mc:Choice>
      <mc:Fallback>
        <control shapeId="18522" r:id="rId4" name="CheckBox1"/>
      </mc:Fallback>
    </mc:AlternateContent>
    <mc:AlternateContent xmlns:mc="http://schemas.openxmlformats.org/markup-compatibility/2006">
      <mc:Choice Requires="x14">
        <control shapeId="18523" r:id="rId6" name="CheckBox2">
          <controlPr defaultSize="0" autoLine="0" r:id="rId7">
            <anchor moveWithCells="1">
              <from>
                <xdr:col>5</xdr:col>
                <xdr:colOff>157843</xdr:colOff>
                <xdr:row>7</xdr:row>
                <xdr:rowOff>70757</xdr:rowOff>
              </from>
              <to>
                <xdr:col>5</xdr:col>
                <xdr:colOff>288471</xdr:colOff>
                <xdr:row>7</xdr:row>
                <xdr:rowOff>190500</xdr:rowOff>
              </to>
            </anchor>
          </controlPr>
        </control>
      </mc:Choice>
      <mc:Fallback>
        <control shapeId="18523" r:id="rId6" name="CheckBox2"/>
      </mc:Fallback>
    </mc:AlternateContent>
    <mc:AlternateContent xmlns:mc="http://schemas.openxmlformats.org/markup-compatibility/2006">
      <mc:Choice Requires="x14">
        <control shapeId="18524" r:id="rId8" name="CheckBox3">
          <controlPr defaultSize="0" autoLine="0" r:id="rId9">
            <anchor moveWithCells="1">
              <from>
                <xdr:col>7</xdr:col>
                <xdr:colOff>157843</xdr:colOff>
                <xdr:row>6</xdr:row>
                <xdr:rowOff>70757</xdr:rowOff>
              </from>
              <to>
                <xdr:col>7</xdr:col>
                <xdr:colOff>288471</xdr:colOff>
                <xdr:row>6</xdr:row>
                <xdr:rowOff>190500</xdr:rowOff>
              </to>
            </anchor>
          </controlPr>
        </control>
      </mc:Choice>
      <mc:Fallback>
        <control shapeId="18524" r:id="rId8" name="CheckBox3"/>
      </mc:Fallback>
    </mc:AlternateContent>
    <mc:AlternateContent xmlns:mc="http://schemas.openxmlformats.org/markup-compatibility/2006">
      <mc:Choice Requires="x14">
        <control shapeId="18525" r:id="rId10" name="CheckBox4">
          <controlPr defaultSize="0" autoLine="0" r:id="rId11">
            <anchor moveWithCells="1">
              <from>
                <xdr:col>5</xdr:col>
                <xdr:colOff>157843</xdr:colOff>
                <xdr:row>8</xdr:row>
                <xdr:rowOff>70757</xdr:rowOff>
              </from>
              <to>
                <xdr:col>5</xdr:col>
                <xdr:colOff>288471</xdr:colOff>
                <xdr:row>8</xdr:row>
                <xdr:rowOff>190500</xdr:rowOff>
              </to>
            </anchor>
          </controlPr>
        </control>
      </mc:Choice>
      <mc:Fallback>
        <control shapeId="18525" r:id="rId10" name="CheckBox4"/>
      </mc:Fallback>
    </mc:AlternateContent>
    <mc:AlternateContent xmlns:mc="http://schemas.openxmlformats.org/markup-compatibility/2006">
      <mc:Choice Requires="x14">
        <control shapeId="18526" r:id="rId12" name="CheckBox5">
          <controlPr defaultSize="0" autoLine="0" r:id="rId13">
            <anchor moveWithCells="1">
              <from>
                <xdr:col>5</xdr:col>
                <xdr:colOff>157843</xdr:colOff>
                <xdr:row>9</xdr:row>
                <xdr:rowOff>70757</xdr:rowOff>
              </from>
              <to>
                <xdr:col>5</xdr:col>
                <xdr:colOff>288471</xdr:colOff>
                <xdr:row>9</xdr:row>
                <xdr:rowOff>190500</xdr:rowOff>
              </to>
            </anchor>
          </controlPr>
        </control>
      </mc:Choice>
      <mc:Fallback>
        <control shapeId="18526" r:id="rId12" name="CheckBox5"/>
      </mc:Fallback>
    </mc:AlternateContent>
    <mc:AlternateContent xmlns:mc="http://schemas.openxmlformats.org/markup-compatibility/2006">
      <mc:Choice Requires="x14">
        <control shapeId="18527" r:id="rId14" name="CheckBox6">
          <controlPr defaultSize="0" autoLine="0" r:id="rId15">
            <anchor moveWithCells="1">
              <from>
                <xdr:col>5</xdr:col>
                <xdr:colOff>157843</xdr:colOff>
                <xdr:row>10</xdr:row>
                <xdr:rowOff>70757</xdr:rowOff>
              </from>
              <to>
                <xdr:col>5</xdr:col>
                <xdr:colOff>288471</xdr:colOff>
                <xdr:row>10</xdr:row>
                <xdr:rowOff>190500</xdr:rowOff>
              </to>
            </anchor>
          </controlPr>
        </control>
      </mc:Choice>
      <mc:Fallback>
        <control shapeId="18527" r:id="rId14" name="CheckBox6"/>
      </mc:Fallback>
    </mc:AlternateContent>
    <mc:AlternateContent xmlns:mc="http://schemas.openxmlformats.org/markup-compatibility/2006">
      <mc:Choice Requires="x14">
        <control shapeId="18528" r:id="rId16" name="CheckBox7">
          <controlPr defaultSize="0" autoLine="0" r:id="rId17">
            <anchor moveWithCells="1">
              <from>
                <xdr:col>5</xdr:col>
                <xdr:colOff>157843</xdr:colOff>
                <xdr:row>11</xdr:row>
                <xdr:rowOff>70757</xdr:rowOff>
              </from>
              <to>
                <xdr:col>5</xdr:col>
                <xdr:colOff>288471</xdr:colOff>
                <xdr:row>11</xdr:row>
                <xdr:rowOff>190500</xdr:rowOff>
              </to>
            </anchor>
          </controlPr>
        </control>
      </mc:Choice>
      <mc:Fallback>
        <control shapeId="18528" r:id="rId16" name="CheckBox7"/>
      </mc:Fallback>
    </mc:AlternateContent>
    <mc:AlternateContent xmlns:mc="http://schemas.openxmlformats.org/markup-compatibility/2006">
      <mc:Choice Requires="x14">
        <control shapeId="18529" r:id="rId18" name="CheckBox8">
          <controlPr defaultSize="0" autoLine="0" r:id="rId19">
            <anchor moveWithCells="1">
              <from>
                <xdr:col>5</xdr:col>
                <xdr:colOff>157843</xdr:colOff>
                <xdr:row>12</xdr:row>
                <xdr:rowOff>70757</xdr:rowOff>
              </from>
              <to>
                <xdr:col>5</xdr:col>
                <xdr:colOff>288471</xdr:colOff>
                <xdr:row>12</xdr:row>
                <xdr:rowOff>190500</xdr:rowOff>
              </to>
            </anchor>
          </controlPr>
        </control>
      </mc:Choice>
      <mc:Fallback>
        <control shapeId="18529" r:id="rId18" name="CheckBox8"/>
      </mc:Fallback>
    </mc:AlternateContent>
    <mc:AlternateContent xmlns:mc="http://schemas.openxmlformats.org/markup-compatibility/2006">
      <mc:Choice Requires="x14">
        <control shapeId="18530" r:id="rId20" name="CheckBox9">
          <controlPr defaultSize="0" autoLine="0" r:id="rId21">
            <anchor moveWithCells="1">
              <from>
                <xdr:col>5</xdr:col>
                <xdr:colOff>157843</xdr:colOff>
                <xdr:row>13</xdr:row>
                <xdr:rowOff>70757</xdr:rowOff>
              </from>
              <to>
                <xdr:col>5</xdr:col>
                <xdr:colOff>288471</xdr:colOff>
                <xdr:row>13</xdr:row>
                <xdr:rowOff>190500</xdr:rowOff>
              </to>
            </anchor>
          </controlPr>
        </control>
      </mc:Choice>
      <mc:Fallback>
        <control shapeId="18530" r:id="rId20" name="CheckBox9"/>
      </mc:Fallback>
    </mc:AlternateContent>
    <mc:AlternateContent xmlns:mc="http://schemas.openxmlformats.org/markup-compatibility/2006">
      <mc:Choice Requires="x14">
        <control shapeId="18531" r:id="rId22" name="CheckBox10">
          <controlPr defaultSize="0" autoLine="0" r:id="rId23">
            <anchor moveWithCells="1">
              <from>
                <xdr:col>5</xdr:col>
                <xdr:colOff>157843</xdr:colOff>
                <xdr:row>14</xdr:row>
                <xdr:rowOff>70757</xdr:rowOff>
              </from>
              <to>
                <xdr:col>5</xdr:col>
                <xdr:colOff>288471</xdr:colOff>
                <xdr:row>14</xdr:row>
                <xdr:rowOff>190500</xdr:rowOff>
              </to>
            </anchor>
          </controlPr>
        </control>
      </mc:Choice>
      <mc:Fallback>
        <control shapeId="18531" r:id="rId22" name="CheckBox10"/>
      </mc:Fallback>
    </mc:AlternateContent>
    <mc:AlternateContent xmlns:mc="http://schemas.openxmlformats.org/markup-compatibility/2006">
      <mc:Choice Requires="x14">
        <control shapeId="18532" r:id="rId24" name="CheckBox11">
          <controlPr defaultSize="0" autoLine="0" r:id="rId25">
            <anchor moveWithCells="1">
              <from>
                <xdr:col>5</xdr:col>
                <xdr:colOff>157843</xdr:colOff>
                <xdr:row>15</xdr:row>
                <xdr:rowOff>70757</xdr:rowOff>
              </from>
              <to>
                <xdr:col>5</xdr:col>
                <xdr:colOff>288471</xdr:colOff>
                <xdr:row>15</xdr:row>
                <xdr:rowOff>190500</xdr:rowOff>
              </to>
            </anchor>
          </controlPr>
        </control>
      </mc:Choice>
      <mc:Fallback>
        <control shapeId="18532" r:id="rId24" name="CheckBox11"/>
      </mc:Fallback>
    </mc:AlternateContent>
    <mc:AlternateContent xmlns:mc="http://schemas.openxmlformats.org/markup-compatibility/2006">
      <mc:Choice Requires="x14">
        <control shapeId="18533" r:id="rId26" name="CheckBox12">
          <controlPr defaultSize="0" autoLine="0" r:id="rId27">
            <anchor moveWithCells="1">
              <from>
                <xdr:col>5</xdr:col>
                <xdr:colOff>157843</xdr:colOff>
                <xdr:row>16</xdr:row>
                <xdr:rowOff>70757</xdr:rowOff>
              </from>
              <to>
                <xdr:col>5</xdr:col>
                <xdr:colOff>288471</xdr:colOff>
                <xdr:row>16</xdr:row>
                <xdr:rowOff>190500</xdr:rowOff>
              </to>
            </anchor>
          </controlPr>
        </control>
      </mc:Choice>
      <mc:Fallback>
        <control shapeId="18533" r:id="rId26" name="CheckBox12"/>
      </mc:Fallback>
    </mc:AlternateContent>
    <mc:AlternateContent xmlns:mc="http://schemas.openxmlformats.org/markup-compatibility/2006">
      <mc:Choice Requires="x14">
        <control shapeId="18534" r:id="rId28" name="CheckBox13">
          <controlPr defaultSize="0" autoLine="0" r:id="rId29">
            <anchor moveWithCells="1">
              <from>
                <xdr:col>5</xdr:col>
                <xdr:colOff>157843</xdr:colOff>
                <xdr:row>17</xdr:row>
                <xdr:rowOff>70757</xdr:rowOff>
              </from>
              <to>
                <xdr:col>5</xdr:col>
                <xdr:colOff>288471</xdr:colOff>
                <xdr:row>17</xdr:row>
                <xdr:rowOff>190500</xdr:rowOff>
              </to>
            </anchor>
          </controlPr>
        </control>
      </mc:Choice>
      <mc:Fallback>
        <control shapeId="18534" r:id="rId28" name="CheckBox13"/>
      </mc:Fallback>
    </mc:AlternateContent>
    <mc:AlternateContent xmlns:mc="http://schemas.openxmlformats.org/markup-compatibility/2006">
      <mc:Choice Requires="x14">
        <control shapeId="18535" r:id="rId30" name="CheckBox14">
          <controlPr defaultSize="0" autoLine="0" r:id="rId31">
            <anchor moveWithCells="1">
              <from>
                <xdr:col>7</xdr:col>
                <xdr:colOff>157843</xdr:colOff>
                <xdr:row>7</xdr:row>
                <xdr:rowOff>70757</xdr:rowOff>
              </from>
              <to>
                <xdr:col>7</xdr:col>
                <xdr:colOff>288471</xdr:colOff>
                <xdr:row>7</xdr:row>
                <xdr:rowOff>190500</xdr:rowOff>
              </to>
            </anchor>
          </controlPr>
        </control>
      </mc:Choice>
      <mc:Fallback>
        <control shapeId="18535" r:id="rId30" name="CheckBox14"/>
      </mc:Fallback>
    </mc:AlternateContent>
    <mc:AlternateContent xmlns:mc="http://schemas.openxmlformats.org/markup-compatibility/2006">
      <mc:Choice Requires="x14">
        <control shapeId="18536" r:id="rId32" name="CheckBox15">
          <controlPr defaultSize="0" autoLine="0" r:id="rId33">
            <anchor moveWithCells="1">
              <from>
                <xdr:col>7</xdr:col>
                <xdr:colOff>157843</xdr:colOff>
                <xdr:row>8</xdr:row>
                <xdr:rowOff>70757</xdr:rowOff>
              </from>
              <to>
                <xdr:col>7</xdr:col>
                <xdr:colOff>288471</xdr:colOff>
                <xdr:row>8</xdr:row>
                <xdr:rowOff>190500</xdr:rowOff>
              </to>
            </anchor>
          </controlPr>
        </control>
      </mc:Choice>
      <mc:Fallback>
        <control shapeId="18536" r:id="rId32" name="CheckBox15"/>
      </mc:Fallback>
    </mc:AlternateContent>
    <mc:AlternateContent xmlns:mc="http://schemas.openxmlformats.org/markup-compatibility/2006">
      <mc:Choice Requires="x14">
        <control shapeId="18537" r:id="rId34" name="CheckBox16">
          <controlPr defaultSize="0" autoLine="0" r:id="rId35">
            <anchor moveWithCells="1">
              <from>
                <xdr:col>7</xdr:col>
                <xdr:colOff>157843</xdr:colOff>
                <xdr:row>9</xdr:row>
                <xdr:rowOff>70757</xdr:rowOff>
              </from>
              <to>
                <xdr:col>7</xdr:col>
                <xdr:colOff>288471</xdr:colOff>
                <xdr:row>9</xdr:row>
                <xdr:rowOff>190500</xdr:rowOff>
              </to>
            </anchor>
          </controlPr>
        </control>
      </mc:Choice>
      <mc:Fallback>
        <control shapeId="18537" r:id="rId34" name="CheckBox16"/>
      </mc:Fallback>
    </mc:AlternateContent>
    <mc:AlternateContent xmlns:mc="http://schemas.openxmlformats.org/markup-compatibility/2006">
      <mc:Choice Requires="x14">
        <control shapeId="18538" r:id="rId36" name="CheckBox17">
          <controlPr defaultSize="0" autoLine="0" r:id="rId37">
            <anchor moveWithCells="1">
              <from>
                <xdr:col>7</xdr:col>
                <xdr:colOff>157843</xdr:colOff>
                <xdr:row>10</xdr:row>
                <xdr:rowOff>70757</xdr:rowOff>
              </from>
              <to>
                <xdr:col>7</xdr:col>
                <xdr:colOff>288471</xdr:colOff>
                <xdr:row>10</xdr:row>
                <xdr:rowOff>190500</xdr:rowOff>
              </to>
            </anchor>
          </controlPr>
        </control>
      </mc:Choice>
      <mc:Fallback>
        <control shapeId="18538" r:id="rId36" name="CheckBox17"/>
      </mc:Fallback>
    </mc:AlternateContent>
    <mc:AlternateContent xmlns:mc="http://schemas.openxmlformats.org/markup-compatibility/2006">
      <mc:Choice Requires="x14">
        <control shapeId="18539" r:id="rId38" name="CheckBox18">
          <controlPr defaultSize="0" autoLine="0" r:id="rId39">
            <anchor moveWithCells="1">
              <from>
                <xdr:col>7</xdr:col>
                <xdr:colOff>157843</xdr:colOff>
                <xdr:row>11</xdr:row>
                <xdr:rowOff>70757</xdr:rowOff>
              </from>
              <to>
                <xdr:col>7</xdr:col>
                <xdr:colOff>288471</xdr:colOff>
                <xdr:row>11</xdr:row>
                <xdr:rowOff>190500</xdr:rowOff>
              </to>
            </anchor>
          </controlPr>
        </control>
      </mc:Choice>
      <mc:Fallback>
        <control shapeId="18539" r:id="rId38" name="CheckBox18"/>
      </mc:Fallback>
    </mc:AlternateContent>
    <mc:AlternateContent xmlns:mc="http://schemas.openxmlformats.org/markup-compatibility/2006">
      <mc:Choice Requires="x14">
        <control shapeId="18540" r:id="rId40" name="CheckBox19">
          <controlPr defaultSize="0" autoLine="0" r:id="rId41">
            <anchor moveWithCells="1">
              <from>
                <xdr:col>7</xdr:col>
                <xdr:colOff>157843</xdr:colOff>
                <xdr:row>12</xdr:row>
                <xdr:rowOff>70757</xdr:rowOff>
              </from>
              <to>
                <xdr:col>7</xdr:col>
                <xdr:colOff>288471</xdr:colOff>
                <xdr:row>12</xdr:row>
                <xdr:rowOff>190500</xdr:rowOff>
              </to>
            </anchor>
          </controlPr>
        </control>
      </mc:Choice>
      <mc:Fallback>
        <control shapeId="18540" r:id="rId40" name="CheckBox19"/>
      </mc:Fallback>
    </mc:AlternateContent>
    <mc:AlternateContent xmlns:mc="http://schemas.openxmlformats.org/markup-compatibility/2006">
      <mc:Choice Requires="x14">
        <control shapeId="18541" r:id="rId42" name="CheckBox20">
          <controlPr defaultSize="0" autoLine="0" r:id="rId43">
            <anchor moveWithCells="1">
              <from>
                <xdr:col>7</xdr:col>
                <xdr:colOff>157843</xdr:colOff>
                <xdr:row>13</xdr:row>
                <xdr:rowOff>70757</xdr:rowOff>
              </from>
              <to>
                <xdr:col>7</xdr:col>
                <xdr:colOff>288471</xdr:colOff>
                <xdr:row>13</xdr:row>
                <xdr:rowOff>190500</xdr:rowOff>
              </to>
            </anchor>
          </controlPr>
        </control>
      </mc:Choice>
      <mc:Fallback>
        <control shapeId="18541" r:id="rId42" name="CheckBox20"/>
      </mc:Fallback>
    </mc:AlternateContent>
    <mc:AlternateContent xmlns:mc="http://schemas.openxmlformats.org/markup-compatibility/2006">
      <mc:Choice Requires="x14">
        <control shapeId="18542" r:id="rId44" name="CheckBox21">
          <controlPr defaultSize="0" autoLine="0" r:id="rId45">
            <anchor moveWithCells="1">
              <from>
                <xdr:col>7</xdr:col>
                <xdr:colOff>157843</xdr:colOff>
                <xdr:row>14</xdr:row>
                <xdr:rowOff>70757</xdr:rowOff>
              </from>
              <to>
                <xdr:col>7</xdr:col>
                <xdr:colOff>288471</xdr:colOff>
                <xdr:row>14</xdr:row>
                <xdr:rowOff>190500</xdr:rowOff>
              </to>
            </anchor>
          </controlPr>
        </control>
      </mc:Choice>
      <mc:Fallback>
        <control shapeId="18542" r:id="rId44" name="CheckBox21"/>
      </mc:Fallback>
    </mc:AlternateContent>
    <mc:AlternateContent xmlns:mc="http://schemas.openxmlformats.org/markup-compatibility/2006">
      <mc:Choice Requires="x14">
        <control shapeId="18543" r:id="rId46" name="CheckBox22">
          <controlPr defaultSize="0" autoLine="0" r:id="rId47">
            <anchor moveWithCells="1">
              <from>
                <xdr:col>7</xdr:col>
                <xdr:colOff>157843</xdr:colOff>
                <xdr:row>15</xdr:row>
                <xdr:rowOff>70757</xdr:rowOff>
              </from>
              <to>
                <xdr:col>7</xdr:col>
                <xdr:colOff>288471</xdr:colOff>
                <xdr:row>15</xdr:row>
                <xdr:rowOff>190500</xdr:rowOff>
              </to>
            </anchor>
          </controlPr>
        </control>
      </mc:Choice>
      <mc:Fallback>
        <control shapeId="18543" r:id="rId46" name="CheckBox22"/>
      </mc:Fallback>
    </mc:AlternateContent>
    <mc:AlternateContent xmlns:mc="http://schemas.openxmlformats.org/markup-compatibility/2006">
      <mc:Choice Requires="x14">
        <control shapeId="18544" r:id="rId48" name="CheckBox23">
          <controlPr defaultSize="0" autoLine="0" r:id="rId49">
            <anchor moveWithCells="1">
              <from>
                <xdr:col>7</xdr:col>
                <xdr:colOff>157843</xdr:colOff>
                <xdr:row>16</xdr:row>
                <xdr:rowOff>70757</xdr:rowOff>
              </from>
              <to>
                <xdr:col>7</xdr:col>
                <xdr:colOff>288471</xdr:colOff>
                <xdr:row>16</xdr:row>
                <xdr:rowOff>190500</xdr:rowOff>
              </to>
            </anchor>
          </controlPr>
        </control>
      </mc:Choice>
      <mc:Fallback>
        <control shapeId="18544" r:id="rId48" name="CheckBox23"/>
      </mc:Fallback>
    </mc:AlternateContent>
    <mc:AlternateContent xmlns:mc="http://schemas.openxmlformats.org/markup-compatibility/2006">
      <mc:Choice Requires="x14">
        <control shapeId="18545" r:id="rId50" name="CheckBox24">
          <controlPr defaultSize="0" autoLine="0" r:id="rId51">
            <anchor moveWithCells="1">
              <from>
                <xdr:col>7</xdr:col>
                <xdr:colOff>157843</xdr:colOff>
                <xdr:row>17</xdr:row>
                <xdr:rowOff>70757</xdr:rowOff>
              </from>
              <to>
                <xdr:col>7</xdr:col>
                <xdr:colOff>288471</xdr:colOff>
                <xdr:row>17</xdr:row>
                <xdr:rowOff>190500</xdr:rowOff>
              </to>
            </anchor>
          </controlPr>
        </control>
      </mc:Choice>
      <mc:Fallback>
        <control shapeId="18545" r:id="rId50" name="CheckBox24"/>
      </mc:Fallback>
    </mc:AlternateContent>
    <mc:AlternateContent xmlns:mc="http://schemas.openxmlformats.org/markup-compatibility/2006">
      <mc:Choice Requires="x14">
        <control shapeId="18433" r:id="rId52" name="Check Box 1">
          <controlPr defaultSize="0" autoFill="0" autoLine="0" autoPict="0">
            <anchor moveWithCells="1">
              <from>
                <xdr:col>2</xdr:col>
                <xdr:colOff>146957</xdr:colOff>
                <xdr:row>7</xdr:row>
                <xdr:rowOff>21771</xdr:rowOff>
              </from>
              <to>
                <xdr:col>3</xdr:col>
                <xdr:colOff>0</xdr:colOff>
                <xdr:row>8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34" r:id="rId53" name="Check Box 2">
          <controlPr defaultSize="0" autoFill="0" autoLine="0" autoPict="0">
            <anchor moveWithCells="1">
              <from>
                <xdr:col>2</xdr:col>
                <xdr:colOff>146957</xdr:colOff>
                <xdr:row>8</xdr:row>
                <xdr:rowOff>21771</xdr:rowOff>
              </from>
              <to>
                <xdr:col>3</xdr:col>
                <xdr:colOff>0</xdr:colOff>
                <xdr:row>9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35" r:id="rId54" name="Check Box 3">
          <controlPr defaultSize="0" autoFill="0" autoLine="0" autoPict="0">
            <anchor moveWithCells="1">
              <from>
                <xdr:col>2</xdr:col>
                <xdr:colOff>146957</xdr:colOff>
                <xdr:row>9</xdr:row>
                <xdr:rowOff>21771</xdr:rowOff>
              </from>
              <to>
                <xdr:col>3</xdr:col>
                <xdr:colOff>0</xdr:colOff>
                <xdr:row>10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36" r:id="rId55" name="Check Box 4">
          <controlPr defaultSize="0" autoFill="0" autoLine="0" autoPict="0">
            <anchor moveWithCells="1">
              <from>
                <xdr:col>2</xdr:col>
                <xdr:colOff>146957</xdr:colOff>
                <xdr:row>10</xdr:row>
                <xdr:rowOff>21771</xdr:rowOff>
              </from>
              <to>
                <xdr:col>3</xdr:col>
                <xdr:colOff>0</xdr:colOff>
                <xdr:row>11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37" r:id="rId56" name="Check Box 5">
          <controlPr defaultSize="0" autoFill="0" autoLine="0" autoPict="0">
            <anchor moveWithCells="1">
              <from>
                <xdr:col>2</xdr:col>
                <xdr:colOff>146957</xdr:colOff>
                <xdr:row>11</xdr:row>
                <xdr:rowOff>21771</xdr:rowOff>
              </from>
              <to>
                <xdr:col>3</xdr:col>
                <xdr:colOff>0</xdr:colOff>
                <xdr:row>12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38" r:id="rId57" name="Check Box 6">
          <controlPr defaultSize="0" autoFill="0" autoLine="0" autoPict="0">
            <anchor moveWithCells="1">
              <from>
                <xdr:col>2</xdr:col>
                <xdr:colOff>146957</xdr:colOff>
                <xdr:row>12</xdr:row>
                <xdr:rowOff>21771</xdr:rowOff>
              </from>
              <to>
                <xdr:col>3</xdr:col>
                <xdr:colOff>0</xdr:colOff>
                <xdr:row>13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39" r:id="rId58" name="Check Box 7">
          <controlPr defaultSize="0" autoFill="0" autoLine="0" autoPict="0">
            <anchor moveWithCells="1">
              <from>
                <xdr:col>2</xdr:col>
                <xdr:colOff>146957</xdr:colOff>
                <xdr:row>13</xdr:row>
                <xdr:rowOff>21771</xdr:rowOff>
              </from>
              <to>
                <xdr:col>3</xdr:col>
                <xdr:colOff>0</xdr:colOff>
                <xdr:row>14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0" r:id="rId59" name="Check Box 8">
          <controlPr defaultSize="0" autoFill="0" autoLine="0" autoPict="0">
            <anchor moveWithCells="1">
              <from>
                <xdr:col>2</xdr:col>
                <xdr:colOff>146957</xdr:colOff>
                <xdr:row>14</xdr:row>
                <xdr:rowOff>21771</xdr:rowOff>
              </from>
              <to>
                <xdr:col>3</xdr:col>
                <xdr:colOff>0</xdr:colOff>
                <xdr:row>15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1" r:id="rId60" name="Check Box 9">
          <controlPr defaultSize="0" autoFill="0" autoLine="0" autoPict="0">
            <anchor moveWithCells="1">
              <from>
                <xdr:col>2</xdr:col>
                <xdr:colOff>146957</xdr:colOff>
                <xdr:row>15</xdr:row>
                <xdr:rowOff>21771</xdr:rowOff>
              </from>
              <to>
                <xdr:col>3</xdr:col>
                <xdr:colOff>0</xdr:colOff>
                <xdr:row>16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2" r:id="rId61" name="Check Box 10">
          <controlPr defaultSize="0" autoFill="0" autoLine="0" autoPict="0">
            <anchor moveWithCells="1">
              <from>
                <xdr:col>2</xdr:col>
                <xdr:colOff>146957</xdr:colOff>
                <xdr:row>16</xdr:row>
                <xdr:rowOff>21771</xdr:rowOff>
              </from>
              <to>
                <xdr:col>3</xdr:col>
                <xdr:colOff>0</xdr:colOff>
                <xdr:row>17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3" r:id="rId62" name="Check Box 11">
          <controlPr defaultSize="0" autoFill="0" autoLine="0" autoPict="0">
            <anchor moveWithCells="1">
              <from>
                <xdr:col>2</xdr:col>
                <xdr:colOff>146957</xdr:colOff>
                <xdr:row>6</xdr:row>
                <xdr:rowOff>21771</xdr:rowOff>
              </from>
              <to>
                <xdr:col>3</xdr:col>
                <xdr:colOff>0</xdr:colOff>
                <xdr:row>7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4" r:id="rId63" name="Check Box 12">
          <controlPr defaultSize="0" autoFill="0" autoLine="0" autoPict="0">
            <anchor moveWithCells="1">
              <from>
                <xdr:col>2</xdr:col>
                <xdr:colOff>146957</xdr:colOff>
                <xdr:row>17</xdr:row>
                <xdr:rowOff>21771</xdr:rowOff>
              </from>
              <to>
                <xdr:col>3</xdr:col>
                <xdr:colOff>0</xdr:colOff>
                <xdr:row>18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5" r:id="rId64" name="Check Box 13">
          <controlPr defaultSize="0" autoFill="0" autoLine="0" autoPict="0">
            <anchor moveWithCells="1">
              <from>
                <xdr:col>3</xdr:col>
                <xdr:colOff>146957</xdr:colOff>
                <xdr:row>6</xdr:row>
                <xdr:rowOff>21771</xdr:rowOff>
              </from>
              <to>
                <xdr:col>4</xdr:col>
                <xdr:colOff>0</xdr:colOff>
                <xdr:row>7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6" r:id="rId65" name="Check Box 14">
          <controlPr defaultSize="0" autoFill="0" autoLine="0" autoPict="0">
            <anchor moveWithCells="1">
              <from>
                <xdr:col>3</xdr:col>
                <xdr:colOff>146957</xdr:colOff>
                <xdr:row>7</xdr:row>
                <xdr:rowOff>32657</xdr:rowOff>
              </from>
              <to>
                <xdr:col>4</xdr:col>
                <xdr:colOff>0</xdr:colOff>
                <xdr:row>8</xdr:row>
                <xdr:rowOff>97971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7" r:id="rId66" name="Check Box 15">
          <controlPr defaultSize="0" autoFill="0" autoLine="0" autoPict="0">
            <anchor moveWithCells="1">
              <from>
                <xdr:col>3</xdr:col>
                <xdr:colOff>146957</xdr:colOff>
                <xdr:row>8</xdr:row>
                <xdr:rowOff>21771</xdr:rowOff>
              </from>
              <to>
                <xdr:col>4</xdr:col>
                <xdr:colOff>0</xdr:colOff>
                <xdr:row>9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8" r:id="rId67" name="Check Box 16">
          <controlPr defaultSize="0" autoFill="0" autoLine="0" autoPict="0">
            <anchor moveWithCells="1">
              <from>
                <xdr:col>3</xdr:col>
                <xdr:colOff>146957</xdr:colOff>
                <xdr:row>9</xdr:row>
                <xdr:rowOff>21771</xdr:rowOff>
              </from>
              <to>
                <xdr:col>4</xdr:col>
                <xdr:colOff>0</xdr:colOff>
                <xdr:row>10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49" r:id="rId68" name="Check Box 17">
          <controlPr defaultSize="0" autoFill="0" autoLine="0" autoPict="0">
            <anchor moveWithCells="1">
              <from>
                <xdr:col>3</xdr:col>
                <xdr:colOff>146957</xdr:colOff>
                <xdr:row>10</xdr:row>
                <xdr:rowOff>21771</xdr:rowOff>
              </from>
              <to>
                <xdr:col>4</xdr:col>
                <xdr:colOff>0</xdr:colOff>
                <xdr:row>11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0" r:id="rId69" name="Check Box 18">
          <controlPr defaultSize="0" autoFill="0" autoLine="0" autoPict="0">
            <anchor moveWithCells="1">
              <from>
                <xdr:col>3</xdr:col>
                <xdr:colOff>146957</xdr:colOff>
                <xdr:row>11</xdr:row>
                <xdr:rowOff>21771</xdr:rowOff>
              </from>
              <to>
                <xdr:col>4</xdr:col>
                <xdr:colOff>0</xdr:colOff>
                <xdr:row>12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1" r:id="rId70" name="Check Box 19">
          <controlPr defaultSize="0" autoFill="0" autoLine="0" autoPict="0">
            <anchor moveWithCells="1">
              <from>
                <xdr:col>3</xdr:col>
                <xdr:colOff>146957</xdr:colOff>
                <xdr:row>12</xdr:row>
                <xdr:rowOff>21771</xdr:rowOff>
              </from>
              <to>
                <xdr:col>4</xdr:col>
                <xdr:colOff>0</xdr:colOff>
                <xdr:row>13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2" r:id="rId71" name="Check Box 20">
          <controlPr defaultSize="0" autoFill="0" autoLine="0" autoPict="0">
            <anchor moveWithCells="1">
              <from>
                <xdr:col>3</xdr:col>
                <xdr:colOff>146957</xdr:colOff>
                <xdr:row>13</xdr:row>
                <xdr:rowOff>21771</xdr:rowOff>
              </from>
              <to>
                <xdr:col>4</xdr:col>
                <xdr:colOff>0</xdr:colOff>
                <xdr:row>14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3" r:id="rId72" name="Check Box 21">
          <controlPr defaultSize="0" autoFill="0" autoLine="0" autoPict="0">
            <anchor moveWithCells="1">
              <from>
                <xdr:col>3</xdr:col>
                <xdr:colOff>146957</xdr:colOff>
                <xdr:row>14</xdr:row>
                <xdr:rowOff>21771</xdr:rowOff>
              </from>
              <to>
                <xdr:col>4</xdr:col>
                <xdr:colOff>0</xdr:colOff>
                <xdr:row>15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4" r:id="rId73" name="Check Box 22">
          <controlPr defaultSize="0" autoFill="0" autoLine="0" autoPict="0">
            <anchor moveWithCells="1">
              <from>
                <xdr:col>3</xdr:col>
                <xdr:colOff>146957</xdr:colOff>
                <xdr:row>15</xdr:row>
                <xdr:rowOff>21771</xdr:rowOff>
              </from>
              <to>
                <xdr:col>4</xdr:col>
                <xdr:colOff>0</xdr:colOff>
                <xdr:row>16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5" r:id="rId74" name="Check Box 23">
          <controlPr defaultSize="0" autoFill="0" autoLine="0" autoPict="0">
            <anchor moveWithCells="1">
              <from>
                <xdr:col>3</xdr:col>
                <xdr:colOff>146957</xdr:colOff>
                <xdr:row>16</xdr:row>
                <xdr:rowOff>21771</xdr:rowOff>
              </from>
              <to>
                <xdr:col>4</xdr:col>
                <xdr:colOff>0</xdr:colOff>
                <xdr:row>17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6" r:id="rId75" name="Check Box 24">
          <controlPr defaultSize="0" autoFill="0" autoLine="0" autoPict="0">
            <anchor moveWithCells="1">
              <from>
                <xdr:col>3</xdr:col>
                <xdr:colOff>146957</xdr:colOff>
                <xdr:row>17</xdr:row>
                <xdr:rowOff>21771</xdr:rowOff>
              </from>
              <to>
                <xdr:col>4</xdr:col>
                <xdr:colOff>0</xdr:colOff>
                <xdr:row>18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7" r:id="rId76" name="Check Box 25">
          <controlPr defaultSize="0" autoFill="0" autoLine="0" autoPict="0">
            <anchor moveWithCells="1">
              <from>
                <xdr:col>4</xdr:col>
                <xdr:colOff>146957</xdr:colOff>
                <xdr:row>5</xdr:row>
                <xdr:rowOff>185057</xdr:rowOff>
              </from>
              <to>
                <xdr:col>5</xdr:col>
                <xdr:colOff>0</xdr:colOff>
                <xdr:row>7</xdr:row>
                <xdr:rowOff>59871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8" r:id="rId77" name="Check Box 26">
          <controlPr defaultSize="0" autoFill="0" autoLine="0" autoPict="0">
            <anchor moveWithCells="1">
              <from>
                <xdr:col>4</xdr:col>
                <xdr:colOff>146957</xdr:colOff>
                <xdr:row>7</xdr:row>
                <xdr:rowOff>21771</xdr:rowOff>
              </from>
              <to>
                <xdr:col>5</xdr:col>
                <xdr:colOff>0</xdr:colOff>
                <xdr:row>8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59" r:id="rId78" name="Check Box 27">
          <controlPr defaultSize="0" autoFill="0" autoLine="0" autoPict="0">
            <anchor moveWithCells="1">
              <from>
                <xdr:col>4</xdr:col>
                <xdr:colOff>146957</xdr:colOff>
                <xdr:row>8</xdr:row>
                <xdr:rowOff>21771</xdr:rowOff>
              </from>
              <to>
                <xdr:col>5</xdr:col>
                <xdr:colOff>0</xdr:colOff>
                <xdr:row>9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0" r:id="rId79" name="Check Box 28">
          <controlPr defaultSize="0" autoFill="0" autoLine="0" autoPict="0">
            <anchor moveWithCells="1">
              <from>
                <xdr:col>4</xdr:col>
                <xdr:colOff>146957</xdr:colOff>
                <xdr:row>9</xdr:row>
                <xdr:rowOff>21771</xdr:rowOff>
              </from>
              <to>
                <xdr:col>5</xdr:col>
                <xdr:colOff>0</xdr:colOff>
                <xdr:row>10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1" r:id="rId80" name="Check Box 29">
          <controlPr defaultSize="0" autoFill="0" autoLine="0" autoPict="0">
            <anchor moveWithCells="1">
              <from>
                <xdr:col>4</xdr:col>
                <xdr:colOff>146957</xdr:colOff>
                <xdr:row>10</xdr:row>
                <xdr:rowOff>21771</xdr:rowOff>
              </from>
              <to>
                <xdr:col>5</xdr:col>
                <xdr:colOff>0</xdr:colOff>
                <xdr:row>11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2" r:id="rId81" name="Check Box 30">
          <controlPr defaultSize="0" autoFill="0" autoLine="0" autoPict="0">
            <anchor moveWithCells="1">
              <from>
                <xdr:col>4</xdr:col>
                <xdr:colOff>146957</xdr:colOff>
                <xdr:row>11</xdr:row>
                <xdr:rowOff>21771</xdr:rowOff>
              </from>
              <to>
                <xdr:col>5</xdr:col>
                <xdr:colOff>0</xdr:colOff>
                <xdr:row>12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3" r:id="rId82" name="Check Box 31">
          <controlPr defaultSize="0" autoFill="0" autoLine="0" autoPict="0">
            <anchor moveWithCells="1">
              <from>
                <xdr:col>4</xdr:col>
                <xdr:colOff>146957</xdr:colOff>
                <xdr:row>12</xdr:row>
                <xdr:rowOff>21771</xdr:rowOff>
              </from>
              <to>
                <xdr:col>5</xdr:col>
                <xdr:colOff>0</xdr:colOff>
                <xdr:row>13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4" r:id="rId83" name="Check Box 32">
          <controlPr defaultSize="0" autoFill="0" autoLine="0" autoPict="0">
            <anchor moveWithCells="1">
              <from>
                <xdr:col>4</xdr:col>
                <xdr:colOff>146957</xdr:colOff>
                <xdr:row>13</xdr:row>
                <xdr:rowOff>21771</xdr:rowOff>
              </from>
              <to>
                <xdr:col>5</xdr:col>
                <xdr:colOff>0</xdr:colOff>
                <xdr:row>14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5" r:id="rId84" name="Check Box 33">
          <controlPr defaultSize="0" autoFill="0" autoLine="0" autoPict="0">
            <anchor moveWithCells="1">
              <from>
                <xdr:col>4</xdr:col>
                <xdr:colOff>146957</xdr:colOff>
                <xdr:row>14</xdr:row>
                <xdr:rowOff>21771</xdr:rowOff>
              </from>
              <to>
                <xdr:col>5</xdr:col>
                <xdr:colOff>0</xdr:colOff>
                <xdr:row>15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6" r:id="rId85" name="Check Box 34">
          <controlPr defaultSize="0" autoFill="0" autoLine="0" autoPict="0">
            <anchor moveWithCells="1">
              <from>
                <xdr:col>4</xdr:col>
                <xdr:colOff>146957</xdr:colOff>
                <xdr:row>15</xdr:row>
                <xdr:rowOff>21771</xdr:rowOff>
              </from>
              <to>
                <xdr:col>5</xdr:col>
                <xdr:colOff>0</xdr:colOff>
                <xdr:row>16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7" r:id="rId86" name="Check Box 35">
          <controlPr defaultSize="0" autoFill="0" autoLine="0" autoPict="0">
            <anchor moveWithCells="1">
              <from>
                <xdr:col>4</xdr:col>
                <xdr:colOff>146957</xdr:colOff>
                <xdr:row>16</xdr:row>
                <xdr:rowOff>21771</xdr:rowOff>
              </from>
              <to>
                <xdr:col>5</xdr:col>
                <xdr:colOff>0</xdr:colOff>
                <xdr:row>17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8" r:id="rId87" name="Check Box 36">
          <controlPr defaultSize="0" autoFill="0" autoLine="0" autoPict="0">
            <anchor moveWithCells="1">
              <from>
                <xdr:col>4</xdr:col>
                <xdr:colOff>146957</xdr:colOff>
                <xdr:row>17</xdr:row>
                <xdr:rowOff>21771</xdr:rowOff>
              </from>
              <to>
                <xdr:col>5</xdr:col>
                <xdr:colOff>0</xdr:colOff>
                <xdr:row>18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69" r:id="rId88" name="Check Box 37">
          <controlPr defaultSize="0" autoFill="0" autoLine="0" autoPict="0">
            <anchor moveWithCells="1">
              <from>
                <xdr:col>2</xdr:col>
                <xdr:colOff>146957</xdr:colOff>
                <xdr:row>22</xdr:row>
                <xdr:rowOff>21771</xdr:rowOff>
              </from>
              <to>
                <xdr:col>3</xdr:col>
                <xdr:colOff>0</xdr:colOff>
                <xdr:row>23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0" r:id="rId89" name="Check Box 38">
          <controlPr defaultSize="0" autoFill="0" autoLine="0" autoPict="0">
            <anchor moveWithCells="1">
              <from>
                <xdr:col>2</xdr:col>
                <xdr:colOff>146957</xdr:colOff>
                <xdr:row>23</xdr:row>
                <xdr:rowOff>21771</xdr:rowOff>
              </from>
              <to>
                <xdr:col>3</xdr:col>
                <xdr:colOff>0</xdr:colOff>
                <xdr:row>24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1" r:id="rId90" name="Check Box 39">
          <controlPr defaultSize="0" autoFill="0" autoLine="0" autoPict="0">
            <anchor moveWithCells="1">
              <from>
                <xdr:col>2</xdr:col>
                <xdr:colOff>146957</xdr:colOff>
                <xdr:row>24</xdr:row>
                <xdr:rowOff>21771</xdr:rowOff>
              </from>
              <to>
                <xdr:col>3</xdr:col>
                <xdr:colOff>0</xdr:colOff>
                <xdr:row>25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2" r:id="rId91" name="Check Box 40">
          <controlPr defaultSize="0" autoFill="0" autoLine="0" autoPict="0">
            <anchor moveWithCells="1">
              <from>
                <xdr:col>2</xdr:col>
                <xdr:colOff>146957</xdr:colOff>
                <xdr:row>25</xdr:row>
                <xdr:rowOff>21771</xdr:rowOff>
              </from>
              <to>
                <xdr:col>3</xdr:col>
                <xdr:colOff>0</xdr:colOff>
                <xdr:row>26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3" r:id="rId92" name="Check Box 41">
          <controlPr defaultSize="0" autoFill="0" autoLine="0" autoPict="0">
            <anchor moveWithCells="1">
              <from>
                <xdr:col>2</xdr:col>
                <xdr:colOff>146957</xdr:colOff>
                <xdr:row>26</xdr:row>
                <xdr:rowOff>21771</xdr:rowOff>
              </from>
              <to>
                <xdr:col>3</xdr:col>
                <xdr:colOff>0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4" r:id="rId93" name="Check Box 42">
          <controlPr defaultSize="0" autoFill="0" autoLine="0" autoPict="0">
            <anchor moveWithCells="1">
              <from>
                <xdr:col>2</xdr:col>
                <xdr:colOff>146957</xdr:colOff>
                <xdr:row>27</xdr:row>
                <xdr:rowOff>21771</xdr:rowOff>
              </from>
              <to>
                <xdr:col>3</xdr:col>
                <xdr:colOff>0</xdr:colOff>
                <xdr:row>28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5" r:id="rId94" name="Check Box 43">
          <controlPr defaultSize="0" autoFill="0" autoLine="0" autoPict="0">
            <anchor moveWithCells="1">
              <from>
                <xdr:col>3</xdr:col>
                <xdr:colOff>146957</xdr:colOff>
                <xdr:row>22</xdr:row>
                <xdr:rowOff>21771</xdr:rowOff>
              </from>
              <to>
                <xdr:col>4</xdr:col>
                <xdr:colOff>0</xdr:colOff>
                <xdr:row>23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6" r:id="rId95" name="Check Box 44">
          <controlPr defaultSize="0" autoFill="0" autoLine="0" autoPict="0">
            <anchor moveWithCells="1">
              <from>
                <xdr:col>3</xdr:col>
                <xdr:colOff>146957</xdr:colOff>
                <xdr:row>23</xdr:row>
                <xdr:rowOff>21771</xdr:rowOff>
              </from>
              <to>
                <xdr:col>4</xdr:col>
                <xdr:colOff>0</xdr:colOff>
                <xdr:row>24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7" r:id="rId96" name="Check Box 45">
          <controlPr defaultSize="0" autoFill="0" autoLine="0" autoPict="0">
            <anchor moveWithCells="1">
              <from>
                <xdr:col>3</xdr:col>
                <xdr:colOff>146957</xdr:colOff>
                <xdr:row>24</xdr:row>
                <xdr:rowOff>21771</xdr:rowOff>
              </from>
              <to>
                <xdr:col>4</xdr:col>
                <xdr:colOff>0</xdr:colOff>
                <xdr:row>25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8" r:id="rId97" name="Check Box 46">
          <controlPr defaultSize="0" autoFill="0" autoLine="0" autoPict="0">
            <anchor moveWithCells="1">
              <from>
                <xdr:col>3</xdr:col>
                <xdr:colOff>146957</xdr:colOff>
                <xdr:row>25</xdr:row>
                <xdr:rowOff>21771</xdr:rowOff>
              </from>
              <to>
                <xdr:col>4</xdr:col>
                <xdr:colOff>0</xdr:colOff>
                <xdr:row>26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79" r:id="rId98" name="Check Box 47">
          <controlPr defaultSize="0" autoFill="0" autoLine="0" autoPict="0">
            <anchor moveWithCells="1">
              <from>
                <xdr:col>3</xdr:col>
                <xdr:colOff>146957</xdr:colOff>
                <xdr:row>26</xdr:row>
                <xdr:rowOff>21771</xdr:rowOff>
              </from>
              <to>
                <xdr:col>4</xdr:col>
                <xdr:colOff>0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80" r:id="rId99" name="Check Box 48">
          <controlPr defaultSize="0" autoFill="0" autoLine="0" autoPict="0">
            <anchor moveWithCells="1">
              <from>
                <xdr:col>3</xdr:col>
                <xdr:colOff>146957</xdr:colOff>
                <xdr:row>27</xdr:row>
                <xdr:rowOff>21771</xdr:rowOff>
              </from>
              <to>
                <xdr:col>4</xdr:col>
                <xdr:colOff>0</xdr:colOff>
                <xdr:row>28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87" r:id="rId100" name="Check Box 55">
          <controlPr defaultSize="0" autoFill="0" autoLine="0" autoPict="0">
            <anchor moveWithCells="1">
              <from>
                <xdr:col>2</xdr:col>
                <xdr:colOff>146957</xdr:colOff>
                <xdr:row>8</xdr:row>
                <xdr:rowOff>21771</xdr:rowOff>
              </from>
              <to>
                <xdr:col>3</xdr:col>
                <xdr:colOff>0</xdr:colOff>
                <xdr:row>9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88" r:id="rId101" name="Check Box 56">
          <controlPr defaultSize="0" autoFill="0" autoLine="0" autoPict="0">
            <anchor moveWithCells="1">
              <from>
                <xdr:col>2</xdr:col>
                <xdr:colOff>146957</xdr:colOff>
                <xdr:row>9</xdr:row>
                <xdr:rowOff>21771</xdr:rowOff>
              </from>
              <to>
                <xdr:col>3</xdr:col>
                <xdr:colOff>0</xdr:colOff>
                <xdr:row>10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89" r:id="rId102" name="Check Box 57">
          <controlPr defaultSize="0" autoFill="0" autoLine="0" autoPict="0">
            <anchor moveWithCells="1">
              <from>
                <xdr:col>2</xdr:col>
                <xdr:colOff>146957</xdr:colOff>
                <xdr:row>10</xdr:row>
                <xdr:rowOff>21771</xdr:rowOff>
              </from>
              <to>
                <xdr:col>3</xdr:col>
                <xdr:colOff>0</xdr:colOff>
                <xdr:row>11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90" r:id="rId103" name="Check Box 58">
          <controlPr defaultSize="0" autoFill="0" autoLine="0" autoPict="0">
            <anchor moveWithCells="1">
              <from>
                <xdr:col>2</xdr:col>
                <xdr:colOff>146957</xdr:colOff>
                <xdr:row>11</xdr:row>
                <xdr:rowOff>21771</xdr:rowOff>
              </from>
              <to>
                <xdr:col>3</xdr:col>
                <xdr:colOff>0</xdr:colOff>
                <xdr:row>12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91" r:id="rId104" name="Check Box 59">
          <controlPr defaultSize="0" autoFill="0" autoLine="0" autoPict="0">
            <anchor moveWithCells="1">
              <from>
                <xdr:col>2</xdr:col>
                <xdr:colOff>146957</xdr:colOff>
                <xdr:row>12</xdr:row>
                <xdr:rowOff>21771</xdr:rowOff>
              </from>
              <to>
                <xdr:col>3</xdr:col>
                <xdr:colOff>0</xdr:colOff>
                <xdr:row>13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92" r:id="rId105" name="Check Box 60">
          <controlPr defaultSize="0" autoFill="0" autoLine="0" autoPict="0">
            <anchor moveWithCells="1">
              <from>
                <xdr:col>2</xdr:col>
                <xdr:colOff>146957</xdr:colOff>
                <xdr:row>13</xdr:row>
                <xdr:rowOff>21771</xdr:rowOff>
              </from>
              <to>
                <xdr:col>3</xdr:col>
                <xdr:colOff>0</xdr:colOff>
                <xdr:row>14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93" r:id="rId106" name="Check Box 61">
          <controlPr defaultSize="0" autoFill="0" autoLine="0" autoPict="0">
            <anchor moveWithCells="1">
              <from>
                <xdr:col>2</xdr:col>
                <xdr:colOff>146957</xdr:colOff>
                <xdr:row>14</xdr:row>
                <xdr:rowOff>21771</xdr:rowOff>
              </from>
              <to>
                <xdr:col>3</xdr:col>
                <xdr:colOff>0</xdr:colOff>
                <xdr:row>15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94" r:id="rId107" name="Check Box 62">
          <controlPr defaultSize="0" autoFill="0" autoLine="0" autoPict="0">
            <anchor moveWithCells="1">
              <from>
                <xdr:col>2</xdr:col>
                <xdr:colOff>146957</xdr:colOff>
                <xdr:row>15</xdr:row>
                <xdr:rowOff>21771</xdr:rowOff>
              </from>
              <to>
                <xdr:col>3</xdr:col>
                <xdr:colOff>0</xdr:colOff>
                <xdr:row>16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95" r:id="rId108" name="Check Box 63">
          <controlPr defaultSize="0" autoFill="0" autoLine="0" autoPict="0">
            <anchor moveWithCells="1">
              <from>
                <xdr:col>2</xdr:col>
                <xdr:colOff>146957</xdr:colOff>
                <xdr:row>16</xdr:row>
                <xdr:rowOff>21771</xdr:rowOff>
              </from>
              <to>
                <xdr:col>3</xdr:col>
                <xdr:colOff>0</xdr:colOff>
                <xdr:row>17</xdr:row>
                <xdr:rowOff>70757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8496" r:id="rId109" name="Check Box 64">
          <controlPr defaultSize="0" autoFill="0" autoLine="0" autoPict="0">
            <anchor moveWithCells="1">
              <from>
                <xdr:col>2</xdr:col>
                <xdr:colOff>146957</xdr:colOff>
                <xdr:row>17</xdr:row>
                <xdr:rowOff>21771</xdr:rowOff>
              </from>
              <to>
                <xdr:col>3</xdr:col>
                <xdr:colOff>0</xdr:colOff>
                <xdr:row>18</xdr:row>
                <xdr:rowOff>70757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</sheetPr>
  <dimension ref="A1:O198"/>
  <sheetViews>
    <sheetView showGridLines="0" tabSelected="1" topLeftCell="A73" workbookViewId="0">
      <selection activeCell="H197" sqref="H197"/>
    </sheetView>
  </sheetViews>
  <sheetFormatPr defaultRowHeight="14.6" x14ac:dyDescent="0.4"/>
  <cols>
    <col min="4" max="7" width="8.84375" style="2"/>
    <col min="11" max="15" width="8.84375" style="2"/>
  </cols>
  <sheetData>
    <row r="1" spans="1:15" ht="17.600000000000001" x14ac:dyDescent="0.4">
      <c r="B1" s="3" t="s">
        <v>155</v>
      </c>
      <c r="C1" s="3"/>
      <c r="D1" s="23"/>
      <c r="E1" s="23"/>
      <c r="F1" s="23"/>
      <c r="G1" s="23"/>
      <c r="I1" s="3" t="s">
        <v>156</v>
      </c>
      <c r="L1" s="28"/>
    </row>
    <row r="2" spans="1:15" x14ac:dyDescent="0.4">
      <c r="B2" s="3" t="str">
        <f>A3</f>
        <v>Prime Office</v>
      </c>
      <c r="I2" s="3" t="str">
        <f>H3</f>
        <v>Prime Office</v>
      </c>
      <c r="L2" s="29"/>
    </row>
    <row r="3" spans="1:15" ht="57" customHeight="1" x14ac:dyDescent="0.4">
      <c r="A3" s="89" t="s">
        <v>157</v>
      </c>
      <c r="B3" s="14" t="s">
        <v>158</v>
      </c>
      <c r="C3" s="15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89" t="s">
        <v>157</v>
      </c>
      <c r="I3" s="14" t="s">
        <v>158</v>
      </c>
      <c r="J3" s="15" t="s">
        <v>159</v>
      </c>
      <c r="K3" s="1" t="s">
        <v>160</v>
      </c>
      <c r="L3" s="1" t="s">
        <v>161</v>
      </c>
      <c r="M3" s="1" t="s">
        <v>162</v>
      </c>
      <c r="N3" s="1" t="s">
        <v>163</v>
      </c>
      <c r="O3" s="1" t="s">
        <v>164</v>
      </c>
    </row>
    <row r="4" spans="1:15" x14ac:dyDescent="0.4">
      <c r="A4" s="89"/>
      <c r="B4" s="16">
        <v>0.9</v>
      </c>
      <c r="C4" s="14" t="s">
        <v>165</v>
      </c>
      <c r="D4" s="1" t="s">
        <v>165</v>
      </c>
      <c r="E4" s="1" t="s">
        <v>165</v>
      </c>
      <c r="F4" s="1" t="s">
        <v>165</v>
      </c>
      <c r="G4" s="1" t="s">
        <v>165</v>
      </c>
      <c r="H4" s="89"/>
      <c r="I4" s="16">
        <v>0.9</v>
      </c>
      <c r="J4" s="14" t="s">
        <v>165</v>
      </c>
      <c r="K4" s="1" t="s">
        <v>165</v>
      </c>
      <c r="L4" s="1" t="s">
        <v>165</v>
      </c>
      <c r="M4" s="1" t="s">
        <v>165</v>
      </c>
      <c r="N4" s="1" t="s">
        <v>165</v>
      </c>
      <c r="O4" s="1" t="s">
        <v>165</v>
      </c>
    </row>
    <row r="5" spans="1:15" x14ac:dyDescent="0.4">
      <c r="A5" s="89"/>
      <c r="B5" s="16">
        <v>0.85</v>
      </c>
      <c r="C5" s="14" t="s">
        <v>165</v>
      </c>
      <c r="D5" s="1" t="s">
        <v>165</v>
      </c>
      <c r="E5" s="1" t="s">
        <v>165</v>
      </c>
      <c r="F5" s="1" t="s">
        <v>165</v>
      </c>
      <c r="G5" s="1" t="s">
        <v>165</v>
      </c>
      <c r="H5" s="89"/>
      <c r="I5" s="16">
        <v>0.85</v>
      </c>
      <c r="J5" s="14" t="s">
        <v>165</v>
      </c>
      <c r="K5" s="1" t="s">
        <v>165</v>
      </c>
      <c r="L5" s="1" t="s">
        <v>165</v>
      </c>
      <c r="M5" s="1" t="s">
        <v>165</v>
      </c>
      <c r="N5" s="1" t="s">
        <v>165</v>
      </c>
      <c r="O5" s="1" t="s">
        <v>165</v>
      </c>
    </row>
    <row r="6" spans="1:15" x14ac:dyDescent="0.4">
      <c r="A6" s="89"/>
      <c r="B6" s="16">
        <v>0.8</v>
      </c>
      <c r="C6" s="14" t="s">
        <v>165</v>
      </c>
      <c r="D6" s="1" t="s">
        <v>165</v>
      </c>
      <c r="E6" s="1" t="s">
        <v>165</v>
      </c>
      <c r="F6" s="1" t="s">
        <v>165</v>
      </c>
      <c r="G6" s="1" t="s">
        <v>165</v>
      </c>
      <c r="H6" s="89"/>
      <c r="I6" s="16">
        <v>0.8</v>
      </c>
      <c r="J6" s="14" t="s">
        <v>165</v>
      </c>
      <c r="K6" s="1" t="s">
        <v>165</v>
      </c>
      <c r="L6" s="1" t="s">
        <v>165</v>
      </c>
      <c r="M6" s="1" t="s">
        <v>165</v>
      </c>
      <c r="N6" s="1" t="s">
        <v>165</v>
      </c>
      <c r="O6" s="1" t="s">
        <v>165</v>
      </c>
    </row>
    <row r="7" spans="1:15" x14ac:dyDescent="0.4">
      <c r="A7" s="89"/>
      <c r="B7" s="16">
        <v>0.75</v>
      </c>
      <c r="C7" s="14" t="s">
        <v>165</v>
      </c>
      <c r="D7" s="1" t="s">
        <v>165</v>
      </c>
      <c r="E7" s="1" t="s">
        <v>165</v>
      </c>
      <c r="F7" s="1" t="s">
        <v>165</v>
      </c>
      <c r="G7" s="1" t="s">
        <v>165</v>
      </c>
      <c r="H7" s="89"/>
      <c r="I7" s="16">
        <v>0.75</v>
      </c>
      <c r="J7" s="14" t="s">
        <v>165</v>
      </c>
      <c r="K7" s="1" t="s">
        <v>165</v>
      </c>
      <c r="L7" s="1" t="s">
        <v>165</v>
      </c>
      <c r="M7" s="1" t="s">
        <v>165</v>
      </c>
      <c r="N7" s="1" t="s">
        <v>165</v>
      </c>
      <c r="O7" s="1" t="s">
        <v>165</v>
      </c>
    </row>
    <row r="8" spans="1:15" x14ac:dyDescent="0.4">
      <c r="A8" s="89"/>
      <c r="B8" s="16">
        <v>0.7</v>
      </c>
      <c r="C8" s="14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89"/>
      <c r="I8" s="16">
        <v>0.7</v>
      </c>
      <c r="J8" s="14" t="s">
        <v>165</v>
      </c>
      <c r="K8" s="1" t="s">
        <v>165</v>
      </c>
      <c r="L8" s="1" t="s">
        <v>165</v>
      </c>
      <c r="M8" s="1" t="s">
        <v>165</v>
      </c>
      <c r="N8" s="1" t="s">
        <v>165</v>
      </c>
      <c r="O8" s="1" t="s">
        <v>165</v>
      </c>
    </row>
    <row r="9" spans="1:15" x14ac:dyDescent="0.4">
      <c r="A9" s="89"/>
      <c r="B9" s="16">
        <v>0.65</v>
      </c>
      <c r="C9" s="14" t="s">
        <v>165</v>
      </c>
      <c r="D9" s="1" t="s">
        <v>165</v>
      </c>
      <c r="E9" s="1" t="s">
        <v>165</v>
      </c>
      <c r="F9" s="1" t="s">
        <v>165</v>
      </c>
      <c r="G9" s="1" t="s">
        <v>165</v>
      </c>
      <c r="H9" s="89"/>
      <c r="I9" s="16">
        <v>0.65</v>
      </c>
      <c r="J9" s="14" t="s">
        <v>165</v>
      </c>
      <c r="K9" s="1" t="s">
        <v>165</v>
      </c>
      <c r="L9" s="1" t="s">
        <v>165</v>
      </c>
      <c r="M9" s="1" t="s">
        <v>165</v>
      </c>
      <c r="N9" s="1" t="s">
        <v>165</v>
      </c>
      <c r="O9" s="1" t="s">
        <v>165</v>
      </c>
    </row>
    <row r="10" spans="1:15" x14ac:dyDescent="0.4">
      <c r="A10" s="89"/>
      <c r="B10" s="16">
        <v>0.6</v>
      </c>
      <c r="C10" s="14" t="s">
        <v>165</v>
      </c>
      <c r="D10" s="1" t="s">
        <v>165</v>
      </c>
      <c r="E10" s="1" t="s">
        <v>165</v>
      </c>
      <c r="F10" s="1" t="s">
        <v>165</v>
      </c>
      <c r="G10" s="1" t="s">
        <v>165</v>
      </c>
      <c r="H10" s="89"/>
      <c r="I10" s="16">
        <v>0.6</v>
      </c>
      <c r="J10" s="14" t="s">
        <v>165</v>
      </c>
      <c r="K10" s="1" t="s">
        <v>165</v>
      </c>
      <c r="L10" s="1" t="s">
        <v>165</v>
      </c>
      <c r="M10" s="1" t="s">
        <v>165</v>
      </c>
      <c r="N10" s="1" t="s">
        <v>165</v>
      </c>
      <c r="O10" s="1" t="s">
        <v>165</v>
      </c>
    </row>
    <row r="11" spans="1:15" x14ac:dyDescent="0.4">
      <c r="A11" s="89"/>
      <c r="B11" s="16">
        <v>0.55000000000000004</v>
      </c>
      <c r="C11" s="14" t="s">
        <v>165</v>
      </c>
      <c r="D11" s="1" t="s">
        <v>165</v>
      </c>
      <c r="E11" s="1" t="s">
        <v>165</v>
      </c>
      <c r="F11" s="1" t="s">
        <v>165</v>
      </c>
      <c r="G11" s="1" t="s">
        <v>165</v>
      </c>
      <c r="H11" s="89"/>
      <c r="I11" s="16">
        <v>0.55000000000000004</v>
      </c>
      <c r="J11" s="14" t="s">
        <v>165</v>
      </c>
      <c r="K11" s="1" t="s">
        <v>165</v>
      </c>
      <c r="L11" s="1" t="s">
        <v>165</v>
      </c>
      <c r="M11" s="1" t="s">
        <v>165</v>
      </c>
      <c r="N11" s="1" t="s">
        <v>165</v>
      </c>
      <c r="O11" s="1" t="s">
        <v>165</v>
      </c>
    </row>
    <row r="12" spans="1:15" x14ac:dyDescent="0.4">
      <c r="A12" s="89"/>
      <c r="B12" s="16">
        <v>0.5</v>
      </c>
      <c r="C12" s="14" t="s">
        <v>165</v>
      </c>
      <c r="D12" s="1" t="s">
        <v>165</v>
      </c>
      <c r="E12" s="1" t="s">
        <v>165</v>
      </c>
      <c r="F12" s="1" t="s">
        <v>165</v>
      </c>
      <c r="G12" s="1" t="s">
        <v>165</v>
      </c>
      <c r="H12" s="89"/>
      <c r="I12" s="16">
        <v>0.5</v>
      </c>
      <c r="J12" s="14" t="s">
        <v>165</v>
      </c>
      <c r="K12" s="1" t="s">
        <v>165</v>
      </c>
      <c r="L12" s="1" t="s">
        <v>165</v>
      </c>
      <c r="M12" s="1" t="s">
        <v>165</v>
      </c>
      <c r="N12" s="1" t="s">
        <v>165</v>
      </c>
      <c r="O12" s="1" t="s">
        <v>165</v>
      </c>
    </row>
    <row r="13" spans="1:15" x14ac:dyDescent="0.4">
      <c r="A13" s="89"/>
      <c r="B13" s="16">
        <v>0.45</v>
      </c>
      <c r="C13" s="14" t="s">
        <v>165</v>
      </c>
      <c r="D13" s="1" t="s">
        <v>165</v>
      </c>
      <c r="E13" s="1" t="s">
        <v>165</v>
      </c>
      <c r="F13" s="1" t="s">
        <v>165</v>
      </c>
      <c r="G13" s="1" t="s">
        <v>165</v>
      </c>
      <c r="H13" s="89"/>
      <c r="I13" s="16">
        <v>0.45</v>
      </c>
      <c r="J13" s="14" t="s">
        <v>165</v>
      </c>
      <c r="K13" s="1" t="s">
        <v>165</v>
      </c>
      <c r="L13" s="1" t="s">
        <v>165</v>
      </c>
      <c r="M13" s="1" t="s">
        <v>165</v>
      </c>
      <c r="N13" s="1" t="s">
        <v>165</v>
      </c>
      <c r="O13" s="1" t="s">
        <v>165</v>
      </c>
    </row>
    <row r="14" spans="1:15" x14ac:dyDescent="0.4">
      <c r="A14" s="89"/>
      <c r="B14" s="16">
        <v>0.4</v>
      </c>
      <c r="C14" s="17" t="s">
        <v>165</v>
      </c>
      <c r="D14" s="1" t="s">
        <v>165</v>
      </c>
      <c r="E14" s="1" t="s">
        <v>165</v>
      </c>
      <c r="F14" s="1" t="s">
        <v>165</v>
      </c>
      <c r="G14" s="1" t="s">
        <v>165</v>
      </c>
      <c r="H14" s="89"/>
      <c r="I14" s="16">
        <v>0.4</v>
      </c>
      <c r="J14" s="17" t="s">
        <v>165</v>
      </c>
      <c r="K14" s="1" t="s">
        <v>165</v>
      </c>
      <c r="L14" s="1" t="s">
        <v>165</v>
      </c>
      <c r="M14" s="1" t="s">
        <v>165</v>
      </c>
      <c r="N14" s="1" t="s">
        <v>165</v>
      </c>
      <c r="O14" s="1" t="s">
        <v>165</v>
      </c>
    </row>
    <row r="15" spans="1:15" s="3" customFormat="1" x14ac:dyDescent="0.4">
      <c r="B15" s="3" t="str">
        <f>B1</f>
        <v>Senior</v>
      </c>
      <c r="D15" s="23"/>
      <c r="E15" s="23"/>
      <c r="F15" s="23"/>
      <c r="G15" s="23"/>
      <c r="I15" s="3" t="str">
        <f>I1</f>
        <v>Junior/Mezzanine</v>
      </c>
      <c r="K15" s="23"/>
      <c r="L15" s="23"/>
      <c r="M15" s="23"/>
      <c r="N15" s="23"/>
      <c r="O15" s="23"/>
    </row>
    <row r="16" spans="1:15" s="3" customFormat="1" x14ac:dyDescent="0.4">
      <c r="B16" s="3" t="str">
        <f>A17</f>
        <v>Prime Retail</v>
      </c>
      <c r="D16" s="23"/>
      <c r="E16" s="23"/>
      <c r="F16" s="23"/>
      <c r="G16" s="23"/>
      <c r="I16" s="3" t="str">
        <f>A17</f>
        <v>Prime Retail</v>
      </c>
      <c r="K16" s="23"/>
      <c r="L16" s="23"/>
      <c r="M16" s="23"/>
      <c r="N16" s="23"/>
      <c r="O16" s="23"/>
    </row>
    <row r="17" spans="1:15" ht="81" x14ac:dyDescent="0.4">
      <c r="A17" s="89" t="s">
        <v>166</v>
      </c>
      <c r="B17" s="14" t="s">
        <v>158</v>
      </c>
      <c r="C17" s="15" t="s">
        <v>159</v>
      </c>
      <c r="D17" s="1" t="s">
        <v>160</v>
      </c>
      <c r="E17" s="1" t="s">
        <v>161</v>
      </c>
      <c r="F17" s="1" t="s">
        <v>162</v>
      </c>
      <c r="G17" s="1" t="s">
        <v>163</v>
      </c>
      <c r="H17" s="89" t="s">
        <v>166</v>
      </c>
      <c r="I17" s="14" t="s">
        <v>158</v>
      </c>
      <c r="J17" s="15" t="s">
        <v>159</v>
      </c>
      <c r="K17" s="1" t="s">
        <v>160</v>
      </c>
      <c r="L17" s="1" t="s">
        <v>161</v>
      </c>
      <c r="M17" s="1" t="s">
        <v>162</v>
      </c>
      <c r="N17" s="1" t="s">
        <v>163</v>
      </c>
      <c r="O17" s="1" t="s">
        <v>164</v>
      </c>
    </row>
    <row r="18" spans="1:15" x14ac:dyDescent="0.4">
      <c r="A18" s="89"/>
      <c r="B18" s="16">
        <v>0.9</v>
      </c>
      <c r="C18" s="14" t="s">
        <v>165</v>
      </c>
      <c r="D18" s="1" t="s">
        <v>165</v>
      </c>
      <c r="E18" s="1" t="s">
        <v>165</v>
      </c>
      <c r="F18" s="1" t="s">
        <v>165</v>
      </c>
      <c r="G18" s="1" t="s">
        <v>165</v>
      </c>
      <c r="H18" s="89"/>
      <c r="I18" s="16">
        <v>0.9</v>
      </c>
      <c r="J18" s="14" t="s">
        <v>165</v>
      </c>
      <c r="K18" s="1" t="s">
        <v>165</v>
      </c>
      <c r="L18" s="1" t="s">
        <v>165</v>
      </c>
      <c r="M18" s="1" t="s">
        <v>165</v>
      </c>
      <c r="N18" s="1" t="s">
        <v>165</v>
      </c>
      <c r="O18" s="1" t="s">
        <v>165</v>
      </c>
    </row>
    <row r="19" spans="1:15" x14ac:dyDescent="0.4">
      <c r="A19" s="89"/>
      <c r="B19" s="16">
        <v>0.85</v>
      </c>
      <c r="C19" s="14" t="s">
        <v>165</v>
      </c>
      <c r="D19" s="1" t="s">
        <v>165</v>
      </c>
      <c r="E19" s="1" t="s">
        <v>165</v>
      </c>
      <c r="F19" s="1" t="s">
        <v>165</v>
      </c>
      <c r="G19" s="1" t="s">
        <v>165</v>
      </c>
      <c r="H19" s="89"/>
      <c r="I19" s="16">
        <v>0.85</v>
      </c>
      <c r="J19" s="14" t="s">
        <v>165</v>
      </c>
      <c r="K19" s="1" t="s">
        <v>165</v>
      </c>
      <c r="L19" s="1" t="s">
        <v>165</v>
      </c>
      <c r="M19" s="1" t="s">
        <v>165</v>
      </c>
      <c r="N19" s="1" t="s">
        <v>165</v>
      </c>
      <c r="O19" s="1" t="s">
        <v>165</v>
      </c>
    </row>
    <row r="20" spans="1:15" x14ac:dyDescent="0.4">
      <c r="A20" s="89"/>
      <c r="B20" s="16">
        <v>0.8</v>
      </c>
      <c r="C20" s="14" t="s">
        <v>165</v>
      </c>
      <c r="D20" s="1" t="s">
        <v>165</v>
      </c>
      <c r="E20" s="1" t="s">
        <v>165</v>
      </c>
      <c r="F20" s="1" t="s">
        <v>165</v>
      </c>
      <c r="G20" s="1" t="s">
        <v>165</v>
      </c>
      <c r="H20" s="89"/>
      <c r="I20" s="16">
        <v>0.8</v>
      </c>
      <c r="J20" s="14" t="s">
        <v>165</v>
      </c>
      <c r="K20" s="1" t="s">
        <v>165</v>
      </c>
      <c r="L20" s="1" t="s">
        <v>165</v>
      </c>
      <c r="M20" s="1" t="s">
        <v>165</v>
      </c>
      <c r="N20" s="1" t="s">
        <v>165</v>
      </c>
      <c r="O20" s="1" t="s">
        <v>165</v>
      </c>
    </row>
    <row r="21" spans="1:15" x14ac:dyDescent="0.4">
      <c r="A21" s="89"/>
      <c r="B21" s="16">
        <v>0.75</v>
      </c>
      <c r="C21" s="14" t="s">
        <v>165</v>
      </c>
      <c r="D21" s="1" t="s">
        <v>165</v>
      </c>
      <c r="E21" s="1" t="s">
        <v>165</v>
      </c>
      <c r="F21" s="1" t="s">
        <v>165</v>
      </c>
      <c r="G21" s="1" t="s">
        <v>165</v>
      </c>
      <c r="H21" s="89"/>
      <c r="I21" s="16">
        <v>0.75</v>
      </c>
      <c r="J21" s="14" t="s">
        <v>165</v>
      </c>
      <c r="K21" s="1" t="s">
        <v>165</v>
      </c>
      <c r="L21" s="1" t="s">
        <v>165</v>
      </c>
      <c r="M21" s="1" t="s">
        <v>165</v>
      </c>
      <c r="N21" s="1" t="s">
        <v>165</v>
      </c>
      <c r="O21" s="1" t="s">
        <v>165</v>
      </c>
    </row>
    <row r="22" spans="1:15" x14ac:dyDescent="0.4">
      <c r="A22" s="89"/>
      <c r="B22" s="16">
        <v>0.7</v>
      </c>
      <c r="C22" s="14" t="s">
        <v>165</v>
      </c>
      <c r="D22" s="1" t="s">
        <v>165</v>
      </c>
      <c r="E22" s="1" t="s">
        <v>165</v>
      </c>
      <c r="F22" s="1" t="s">
        <v>165</v>
      </c>
      <c r="G22" s="1" t="s">
        <v>165</v>
      </c>
      <c r="H22" s="89"/>
      <c r="I22" s="16">
        <v>0.7</v>
      </c>
      <c r="J22" s="14" t="s">
        <v>165</v>
      </c>
      <c r="K22" s="1" t="s">
        <v>165</v>
      </c>
      <c r="L22" s="1" t="s">
        <v>165</v>
      </c>
      <c r="M22" s="1" t="s">
        <v>165</v>
      </c>
      <c r="N22" s="1" t="s">
        <v>165</v>
      </c>
      <c r="O22" s="1" t="s">
        <v>165</v>
      </c>
    </row>
    <row r="23" spans="1:15" x14ac:dyDescent="0.4">
      <c r="A23" s="89"/>
      <c r="B23" s="16">
        <v>0.65</v>
      </c>
      <c r="C23" s="14" t="s">
        <v>165</v>
      </c>
      <c r="D23" s="1" t="s">
        <v>165</v>
      </c>
      <c r="E23" s="1" t="s">
        <v>165</v>
      </c>
      <c r="F23" s="1" t="s">
        <v>165</v>
      </c>
      <c r="G23" s="1" t="s">
        <v>165</v>
      </c>
      <c r="H23" s="89"/>
      <c r="I23" s="16">
        <v>0.65</v>
      </c>
      <c r="J23" s="14" t="s">
        <v>165</v>
      </c>
      <c r="K23" s="1" t="s">
        <v>165</v>
      </c>
      <c r="L23" s="1" t="s">
        <v>165</v>
      </c>
      <c r="M23" s="1" t="s">
        <v>165</v>
      </c>
      <c r="N23" s="1" t="s">
        <v>165</v>
      </c>
      <c r="O23" s="1" t="s">
        <v>165</v>
      </c>
    </row>
    <row r="24" spans="1:15" x14ac:dyDescent="0.4">
      <c r="A24" s="89"/>
      <c r="B24" s="16">
        <v>0.6</v>
      </c>
      <c r="C24" s="14" t="s">
        <v>165</v>
      </c>
      <c r="D24" s="1" t="s">
        <v>165</v>
      </c>
      <c r="E24" s="1" t="s">
        <v>165</v>
      </c>
      <c r="F24" s="1" t="s">
        <v>165</v>
      </c>
      <c r="G24" s="1" t="s">
        <v>165</v>
      </c>
      <c r="H24" s="89"/>
      <c r="I24" s="16">
        <v>0.6</v>
      </c>
      <c r="J24" s="14" t="s">
        <v>165</v>
      </c>
      <c r="K24" s="1" t="s">
        <v>165</v>
      </c>
      <c r="L24" s="1" t="s">
        <v>165</v>
      </c>
      <c r="M24" s="1" t="s">
        <v>165</v>
      </c>
      <c r="N24" s="1" t="s">
        <v>165</v>
      </c>
      <c r="O24" s="1" t="s">
        <v>165</v>
      </c>
    </row>
    <row r="25" spans="1:15" x14ac:dyDescent="0.4">
      <c r="A25" s="89"/>
      <c r="B25" s="16">
        <v>0.55000000000000004</v>
      </c>
      <c r="C25" s="14" t="s">
        <v>165</v>
      </c>
      <c r="D25" s="1" t="s">
        <v>165</v>
      </c>
      <c r="E25" s="1" t="s">
        <v>165</v>
      </c>
      <c r="F25" s="1" t="s">
        <v>165</v>
      </c>
      <c r="G25" s="1" t="s">
        <v>165</v>
      </c>
      <c r="H25" s="89"/>
      <c r="I25" s="16">
        <v>0.55000000000000004</v>
      </c>
      <c r="J25" s="14" t="s">
        <v>165</v>
      </c>
      <c r="K25" s="1" t="s">
        <v>165</v>
      </c>
      <c r="L25" s="1" t="s">
        <v>165</v>
      </c>
      <c r="M25" s="1" t="s">
        <v>165</v>
      </c>
      <c r="N25" s="1" t="s">
        <v>165</v>
      </c>
      <c r="O25" s="1" t="s">
        <v>165</v>
      </c>
    </row>
    <row r="26" spans="1:15" x14ac:dyDescent="0.4">
      <c r="A26" s="89"/>
      <c r="B26" s="16">
        <v>0.5</v>
      </c>
      <c r="C26" s="14" t="s">
        <v>165</v>
      </c>
      <c r="D26" s="1" t="s">
        <v>165</v>
      </c>
      <c r="E26" s="1" t="s">
        <v>165</v>
      </c>
      <c r="F26" s="1" t="s">
        <v>165</v>
      </c>
      <c r="G26" s="1" t="s">
        <v>165</v>
      </c>
      <c r="H26" s="89"/>
      <c r="I26" s="16">
        <v>0.5</v>
      </c>
      <c r="J26" s="14" t="s">
        <v>165</v>
      </c>
      <c r="K26" s="1" t="s">
        <v>165</v>
      </c>
      <c r="L26" s="1" t="s">
        <v>165</v>
      </c>
      <c r="M26" s="1" t="s">
        <v>165</v>
      </c>
      <c r="N26" s="1" t="s">
        <v>165</v>
      </c>
      <c r="O26" s="1" t="s">
        <v>165</v>
      </c>
    </row>
    <row r="27" spans="1:15" x14ac:dyDescent="0.4">
      <c r="A27" s="89"/>
      <c r="B27" s="16">
        <v>0.45</v>
      </c>
      <c r="C27" s="14" t="s">
        <v>165</v>
      </c>
      <c r="D27" s="1" t="s">
        <v>165</v>
      </c>
      <c r="E27" s="1" t="s">
        <v>165</v>
      </c>
      <c r="F27" s="1" t="s">
        <v>165</v>
      </c>
      <c r="G27" s="1" t="s">
        <v>165</v>
      </c>
      <c r="H27" s="89"/>
      <c r="I27" s="16">
        <v>0.45</v>
      </c>
      <c r="J27" s="14" t="s">
        <v>165</v>
      </c>
      <c r="K27" s="1" t="s">
        <v>165</v>
      </c>
      <c r="L27" s="1" t="s">
        <v>165</v>
      </c>
      <c r="M27" s="1" t="s">
        <v>165</v>
      </c>
      <c r="N27" s="1" t="s">
        <v>165</v>
      </c>
      <c r="O27" s="1" t="s">
        <v>165</v>
      </c>
    </row>
    <row r="28" spans="1:15" x14ac:dyDescent="0.4">
      <c r="A28" s="89"/>
      <c r="B28" s="16">
        <v>0.4</v>
      </c>
      <c r="C28" s="17" t="s">
        <v>165</v>
      </c>
      <c r="D28" s="1" t="s">
        <v>165</v>
      </c>
      <c r="E28" s="1" t="s">
        <v>165</v>
      </c>
      <c r="F28" s="1" t="s">
        <v>165</v>
      </c>
      <c r="G28" s="1" t="s">
        <v>165</v>
      </c>
      <c r="H28" s="89"/>
      <c r="I28" s="16">
        <v>0.4</v>
      </c>
      <c r="J28" s="17" t="s">
        <v>165</v>
      </c>
      <c r="K28" s="1" t="s">
        <v>165</v>
      </c>
      <c r="L28" s="1" t="s">
        <v>165</v>
      </c>
      <c r="M28" s="1" t="s">
        <v>165</v>
      </c>
      <c r="N28" s="1" t="s">
        <v>165</v>
      </c>
      <c r="O28" s="1" t="s">
        <v>165</v>
      </c>
    </row>
    <row r="29" spans="1:15" s="3" customFormat="1" x14ac:dyDescent="0.4">
      <c r="B29" s="3" t="str">
        <f>B1</f>
        <v>Senior</v>
      </c>
      <c r="D29" s="23"/>
      <c r="E29" s="23"/>
      <c r="F29" s="23"/>
      <c r="G29" s="23"/>
      <c r="I29" s="3" t="str">
        <f>I1</f>
        <v>Junior/Mezzanine</v>
      </c>
      <c r="K29" s="23"/>
      <c r="L29" s="23"/>
      <c r="M29" s="23"/>
      <c r="N29" s="23"/>
      <c r="O29" s="23"/>
    </row>
    <row r="30" spans="1:15" s="3" customFormat="1" x14ac:dyDescent="0.4">
      <c r="B30" s="3" t="str">
        <f>A31</f>
        <v>Prime Logistics/Industrial</v>
      </c>
      <c r="D30" s="23"/>
      <c r="E30" s="23"/>
      <c r="F30" s="23"/>
      <c r="G30" s="23"/>
      <c r="I30" s="3" t="str">
        <f>H31</f>
        <v>Prime Logistics/Industrial</v>
      </c>
      <c r="K30" s="23"/>
      <c r="L30" s="23"/>
      <c r="M30" s="23"/>
      <c r="N30" s="23"/>
      <c r="O30" s="23"/>
    </row>
    <row r="31" spans="1:15" ht="81" x14ac:dyDescent="0.4">
      <c r="A31" s="89" t="s">
        <v>167</v>
      </c>
      <c r="B31" s="14" t="s">
        <v>158</v>
      </c>
      <c r="C31" s="15" t="s">
        <v>159</v>
      </c>
      <c r="D31" s="1" t="s">
        <v>160</v>
      </c>
      <c r="E31" s="1" t="s">
        <v>161</v>
      </c>
      <c r="F31" s="1" t="s">
        <v>162</v>
      </c>
      <c r="G31" s="1" t="s">
        <v>163</v>
      </c>
      <c r="H31" s="89" t="s">
        <v>167</v>
      </c>
      <c r="I31" s="14" t="s">
        <v>158</v>
      </c>
      <c r="J31" s="15" t="s">
        <v>159</v>
      </c>
      <c r="K31" s="1" t="s">
        <v>160</v>
      </c>
      <c r="L31" s="1" t="s">
        <v>161</v>
      </c>
      <c r="M31" s="1" t="s">
        <v>162</v>
      </c>
      <c r="N31" s="1" t="s">
        <v>163</v>
      </c>
      <c r="O31" s="1" t="s">
        <v>164</v>
      </c>
    </row>
    <row r="32" spans="1:15" x14ac:dyDescent="0.4">
      <c r="A32" s="89"/>
      <c r="B32" s="16">
        <v>0.9</v>
      </c>
      <c r="C32" s="14" t="s">
        <v>165</v>
      </c>
      <c r="D32" s="1" t="s">
        <v>165</v>
      </c>
      <c r="E32" s="1" t="s">
        <v>165</v>
      </c>
      <c r="F32" s="1" t="s">
        <v>165</v>
      </c>
      <c r="G32" s="1" t="s">
        <v>165</v>
      </c>
      <c r="H32" s="89"/>
      <c r="I32" s="16">
        <v>0.9</v>
      </c>
      <c r="J32" s="14" t="s">
        <v>165</v>
      </c>
      <c r="K32" s="1" t="s">
        <v>165</v>
      </c>
      <c r="L32" s="1" t="s">
        <v>165</v>
      </c>
      <c r="M32" s="1" t="s">
        <v>165</v>
      </c>
      <c r="N32" s="1" t="s">
        <v>165</v>
      </c>
      <c r="O32" s="1" t="s">
        <v>165</v>
      </c>
    </row>
    <row r="33" spans="1:15" x14ac:dyDescent="0.4">
      <c r="A33" s="89"/>
      <c r="B33" s="16">
        <v>0.85</v>
      </c>
      <c r="C33" s="14" t="s">
        <v>165</v>
      </c>
      <c r="D33" s="1" t="s">
        <v>165</v>
      </c>
      <c r="E33" s="1" t="s">
        <v>165</v>
      </c>
      <c r="F33" s="1" t="s">
        <v>165</v>
      </c>
      <c r="G33" s="1" t="s">
        <v>165</v>
      </c>
      <c r="H33" s="89"/>
      <c r="I33" s="16">
        <v>0.85</v>
      </c>
      <c r="J33" s="14" t="s">
        <v>165</v>
      </c>
      <c r="K33" s="1" t="s">
        <v>165</v>
      </c>
      <c r="L33" s="1" t="s">
        <v>165</v>
      </c>
      <c r="M33" s="1" t="s">
        <v>165</v>
      </c>
      <c r="N33" s="1" t="s">
        <v>165</v>
      </c>
      <c r="O33" s="1" t="s">
        <v>165</v>
      </c>
    </row>
    <row r="34" spans="1:15" x14ac:dyDescent="0.4">
      <c r="A34" s="89"/>
      <c r="B34" s="16">
        <v>0.8</v>
      </c>
      <c r="C34" s="14" t="s">
        <v>165</v>
      </c>
      <c r="D34" s="1" t="s">
        <v>165</v>
      </c>
      <c r="E34" s="1" t="s">
        <v>165</v>
      </c>
      <c r="F34" s="1" t="s">
        <v>165</v>
      </c>
      <c r="G34" s="1" t="s">
        <v>165</v>
      </c>
      <c r="H34" s="89"/>
      <c r="I34" s="16">
        <v>0.8</v>
      </c>
      <c r="J34" s="14" t="s">
        <v>165</v>
      </c>
      <c r="K34" s="1" t="s">
        <v>165</v>
      </c>
      <c r="L34" s="1" t="s">
        <v>165</v>
      </c>
      <c r="M34" s="1" t="s">
        <v>165</v>
      </c>
      <c r="N34" s="1" t="s">
        <v>165</v>
      </c>
      <c r="O34" s="1" t="s">
        <v>165</v>
      </c>
    </row>
    <row r="35" spans="1:15" x14ac:dyDescent="0.4">
      <c r="A35" s="89"/>
      <c r="B35" s="16">
        <v>0.75</v>
      </c>
      <c r="C35" s="14" t="s">
        <v>165</v>
      </c>
      <c r="D35" s="1" t="s">
        <v>165</v>
      </c>
      <c r="E35" s="1" t="s">
        <v>165</v>
      </c>
      <c r="F35" s="1" t="s">
        <v>165</v>
      </c>
      <c r="G35" s="1" t="s">
        <v>165</v>
      </c>
      <c r="H35" s="89"/>
      <c r="I35" s="16">
        <v>0.75</v>
      </c>
      <c r="J35" s="14" t="s">
        <v>165</v>
      </c>
      <c r="K35" s="1" t="s">
        <v>165</v>
      </c>
      <c r="L35" s="1" t="s">
        <v>165</v>
      </c>
      <c r="M35" s="1" t="s">
        <v>165</v>
      </c>
      <c r="N35" s="1" t="s">
        <v>165</v>
      </c>
      <c r="O35" s="1" t="s">
        <v>165</v>
      </c>
    </row>
    <row r="36" spans="1:15" x14ac:dyDescent="0.4">
      <c r="A36" s="89"/>
      <c r="B36" s="16">
        <v>0.7</v>
      </c>
      <c r="C36" s="14" t="s">
        <v>165</v>
      </c>
      <c r="D36" s="1" t="s">
        <v>165</v>
      </c>
      <c r="E36" s="1" t="s">
        <v>165</v>
      </c>
      <c r="F36" s="1" t="s">
        <v>165</v>
      </c>
      <c r="G36" s="1" t="s">
        <v>165</v>
      </c>
      <c r="H36" s="89"/>
      <c r="I36" s="16">
        <v>0.7</v>
      </c>
      <c r="J36" s="14" t="s">
        <v>165</v>
      </c>
      <c r="K36" s="1" t="s">
        <v>165</v>
      </c>
      <c r="L36" s="1" t="s">
        <v>165</v>
      </c>
      <c r="M36" s="1" t="s">
        <v>165</v>
      </c>
      <c r="N36" s="1" t="s">
        <v>165</v>
      </c>
      <c r="O36" s="1" t="s">
        <v>165</v>
      </c>
    </row>
    <row r="37" spans="1:15" x14ac:dyDescent="0.4">
      <c r="A37" s="89"/>
      <c r="B37" s="16">
        <v>0.65</v>
      </c>
      <c r="C37" s="14" t="s">
        <v>165</v>
      </c>
      <c r="D37" s="1" t="s">
        <v>165</v>
      </c>
      <c r="E37" s="1" t="s">
        <v>165</v>
      </c>
      <c r="F37" s="1" t="s">
        <v>165</v>
      </c>
      <c r="G37" s="1" t="s">
        <v>165</v>
      </c>
      <c r="H37" s="89"/>
      <c r="I37" s="16">
        <v>0.65</v>
      </c>
      <c r="J37" s="14" t="s">
        <v>165</v>
      </c>
      <c r="K37" s="1" t="s">
        <v>165</v>
      </c>
      <c r="L37" s="1" t="s">
        <v>165</v>
      </c>
      <c r="M37" s="1" t="s">
        <v>165</v>
      </c>
      <c r="N37" s="1" t="s">
        <v>165</v>
      </c>
      <c r="O37" s="1" t="s">
        <v>165</v>
      </c>
    </row>
    <row r="38" spans="1:15" x14ac:dyDescent="0.4">
      <c r="A38" s="89"/>
      <c r="B38" s="16">
        <v>0.6</v>
      </c>
      <c r="C38" s="14" t="s">
        <v>165</v>
      </c>
      <c r="D38" s="1" t="s">
        <v>165</v>
      </c>
      <c r="E38" s="1" t="s">
        <v>165</v>
      </c>
      <c r="F38" s="1" t="s">
        <v>165</v>
      </c>
      <c r="G38" s="1" t="s">
        <v>165</v>
      </c>
      <c r="H38" s="89"/>
      <c r="I38" s="16">
        <v>0.6</v>
      </c>
      <c r="J38" s="14" t="s">
        <v>165</v>
      </c>
      <c r="K38" s="1" t="s">
        <v>165</v>
      </c>
      <c r="L38" s="1" t="s">
        <v>165</v>
      </c>
      <c r="M38" s="1" t="s">
        <v>165</v>
      </c>
      <c r="N38" s="1" t="s">
        <v>165</v>
      </c>
      <c r="O38" s="1" t="s">
        <v>165</v>
      </c>
    </row>
    <row r="39" spans="1:15" x14ac:dyDescent="0.4">
      <c r="A39" s="89"/>
      <c r="B39" s="16">
        <v>0.55000000000000004</v>
      </c>
      <c r="C39" s="14" t="s">
        <v>165</v>
      </c>
      <c r="D39" s="1" t="s">
        <v>165</v>
      </c>
      <c r="E39" s="1" t="s">
        <v>165</v>
      </c>
      <c r="F39" s="1" t="s">
        <v>165</v>
      </c>
      <c r="G39" s="1" t="s">
        <v>165</v>
      </c>
      <c r="H39" s="89"/>
      <c r="I39" s="16">
        <v>0.55000000000000004</v>
      </c>
      <c r="J39" s="14" t="s">
        <v>165</v>
      </c>
      <c r="K39" s="1" t="s">
        <v>165</v>
      </c>
      <c r="L39" s="1" t="s">
        <v>165</v>
      </c>
      <c r="M39" s="1" t="s">
        <v>165</v>
      </c>
      <c r="N39" s="1" t="s">
        <v>165</v>
      </c>
      <c r="O39" s="1" t="s">
        <v>165</v>
      </c>
    </row>
    <row r="40" spans="1:15" x14ac:dyDescent="0.4">
      <c r="A40" s="89"/>
      <c r="B40" s="16">
        <v>0.5</v>
      </c>
      <c r="C40" s="14" t="s">
        <v>165</v>
      </c>
      <c r="D40" s="1" t="s">
        <v>165</v>
      </c>
      <c r="E40" s="1" t="s">
        <v>165</v>
      </c>
      <c r="F40" s="1" t="s">
        <v>165</v>
      </c>
      <c r="G40" s="1" t="s">
        <v>165</v>
      </c>
      <c r="H40" s="89"/>
      <c r="I40" s="16">
        <v>0.5</v>
      </c>
      <c r="J40" s="14" t="s">
        <v>165</v>
      </c>
      <c r="K40" s="1" t="s">
        <v>165</v>
      </c>
      <c r="L40" s="1" t="s">
        <v>165</v>
      </c>
      <c r="M40" s="1" t="s">
        <v>165</v>
      </c>
      <c r="N40" s="1" t="s">
        <v>165</v>
      </c>
      <c r="O40" s="1" t="s">
        <v>165</v>
      </c>
    </row>
    <row r="41" spans="1:15" x14ac:dyDescent="0.4">
      <c r="A41" s="89"/>
      <c r="B41" s="16">
        <v>0.45</v>
      </c>
      <c r="C41" s="14" t="s">
        <v>165</v>
      </c>
      <c r="D41" s="1" t="s">
        <v>165</v>
      </c>
      <c r="E41" s="1" t="s">
        <v>165</v>
      </c>
      <c r="F41" s="1" t="s">
        <v>165</v>
      </c>
      <c r="G41" s="1" t="s">
        <v>165</v>
      </c>
      <c r="H41" s="89"/>
      <c r="I41" s="16">
        <v>0.45</v>
      </c>
      <c r="J41" s="14" t="s">
        <v>165</v>
      </c>
      <c r="K41" s="1" t="s">
        <v>165</v>
      </c>
      <c r="L41" s="1" t="s">
        <v>165</v>
      </c>
      <c r="M41" s="1" t="s">
        <v>165</v>
      </c>
      <c r="N41" s="1" t="s">
        <v>165</v>
      </c>
      <c r="O41" s="1" t="s">
        <v>165</v>
      </c>
    </row>
    <row r="42" spans="1:15" x14ac:dyDescent="0.4">
      <c r="A42" s="89"/>
      <c r="B42" s="16">
        <v>0.4</v>
      </c>
      <c r="C42" s="17" t="s">
        <v>165</v>
      </c>
      <c r="D42" s="1" t="s">
        <v>165</v>
      </c>
      <c r="E42" s="1" t="s">
        <v>165</v>
      </c>
      <c r="F42" s="1" t="s">
        <v>165</v>
      </c>
      <c r="G42" s="1" t="s">
        <v>165</v>
      </c>
      <c r="H42" s="89"/>
      <c r="I42" s="16">
        <v>0.4</v>
      </c>
      <c r="J42" s="17" t="s">
        <v>165</v>
      </c>
      <c r="K42" s="1" t="s">
        <v>165</v>
      </c>
      <c r="L42" s="1" t="s">
        <v>165</v>
      </c>
      <c r="M42" s="1" t="s">
        <v>165</v>
      </c>
      <c r="N42" s="1" t="s">
        <v>165</v>
      </c>
      <c r="O42" s="1" t="s">
        <v>165</v>
      </c>
    </row>
    <row r="43" spans="1:15" x14ac:dyDescent="0.4">
      <c r="B43" t="str">
        <f>B1</f>
        <v>Senior</v>
      </c>
      <c r="I43" t="str">
        <f>I1</f>
        <v>Junior/Mezzanine</v>
      </c>
    </row>
    <row r="44" spans="1:15" x14ac:dyDescent="0.4">
      <c r="B44" t="str">
        <f>A45</f>
        <v>Secondary Office</v>
      </c>
      <c r="I44" t="str">
        <f>H45</f>
        <v>Secondary Office</v>
      </c>
    </row>
    <row r="45" spans="1:15" ht="81" x14ac:dyDescent="0.4">
      <c r="A45" s="89" t="s">
        <v>168</v>
      </c>
      <c r="B45" s="14" t="s">
        <v>158</v>
      </c>
      <c r="C45" s="15" t="s">
        <v>159</v>
      </c>
      <c r="D45" s="1" t="s">
        <v>160</v>
      </c>
      <c r="E45" s="1" t="s">
        <v>161</v>
      </c>
      <c r="F45" s="1" t="s">
        <v>162</v>
      </c>
      <c r="G45" s="1" t="s">
        <v>163</v>
      </c>
      <c r="H45" s="89" t="s">
        <v>168</v>
      </c>
      <c r="I45" s="14" t="s">
        <v>158</v>
      </c>
      <c r="J45" s="15" t="s">
        <v>159</v>
      </c>
      <c r="K45" s="1" t="s">
        <v>160</v>
      </c>
      <c r="L45" s="1" t="s">
        <v>161</v>
      </c>
      <c r="M45" s="1" t="s">
        <v>162</v>
      </c>
      <c r="N45" s="1" t="s">
        <v>163</v>
      </c>
      <c r="O45" s="1" t="s">
        <v>164</v>
      </c>
    </row>
    <row r="46" spans="1:15" x14ac:dyDescent="0.4">
      <c r="A46" s="89"/>
      <c r="B46" s="16">
        <v>0.9</v>
      </c>
      <c r="C46" s="14" t="s">
        <v>165</v>
      </c>
      <c r="D46" s="1" t="s">
        <v>165</v>
      </c>
      <c r="E46" s="1" t="s">
        <v>165</v>
      </c>
      <c r="F46" s="1" t="s">
        <v>165</v>
      </c>
      <c r="G46" s="1" t="s">
        <v>165</v>
      </c>
      <c r="H46" s="89"/>
      <c r="I46" s="16">
        <v>0.9</v>
      </c>
      <c r="J46" s="14" t="s">
        <v>165</v>
      </c>
      <c r="K46" s="1" t="s">
        <v>165</v>
      </c>
      <c r="L46" s="1" t="s">
        <v>165</v>
      </c>
      <c r="M46" s="1" t="s">
        <v>165</v>
      </c>
      <c r="N46" s="1" t="s">
        <v>165</v>
      </c>
      <c r="O46" s="1" t="s">
        <v>165</v>
      </c>
    </row>
    <row r="47" spans="1:15" x14ac:dyDescent="0.4">
      <c r="A47" s="89"/>
      <c r="B47" s="16">
        <v>0.85</v>
      </c>
      <c r="C47" s="14" t="s">
        <v>165</v>
      </c>
      <c r="D47" s="1" t="s">
        <v>165</v>
      </c>
      <c r="E47" s="1" t="s">
        <v>165</v>
      </c>
      <c r="F47" s="1" t="s">
        <v>165</v>
      </c>
      <c r="G47" s="1" t="s">
        <v>165</v>
      </c>
      <c r="H47" s="89"/>
      <c r="I47" s="16">
        <v>0.85</v>
      </c>
      <c r="J47" s="14" t="s">
        <v>165</v>
      </c>
      <c r="K47" s="1" t="s">
        <v>165</v>
      </c>
      <c r="L47" s="1" t="s">
        <v>165</v>
      </c>
      <c r="M47" s="1" t="s">
        <v>165</v>
      </c>
      <c r="N47" s="1" t="s">
        <v>165</v>
      </c>
      <c r="O47" s="1" t="s">
        <v>165</v>
      </c>
    </row>
    <row r="48" spans="1:15" x14ac:dyDescent="0.4">
      <c r="A48" s="89"/>
      <c r="B48" s="16">
        <v>0.8</v>
      </c>
      <c r="C48" s="14" t="s">
        <v>165</v>
      </c>
      <c r="D48" s="1" t="s">
        <v>165</v>
      </c>
      <c r="E48" s="1" t="s">
        <v>165</v>
      </c>
      <c r="F48" s="1" t="s">
        <v>165</v>
      </c>
      <c r="G48" s="1" t="s">
        <v>165</v>
      </c>
      <c r="H48" s="89"/>
      <c r="I48" s="16">
        <v>0.8</v>
      </c>
      <c r="J48" s="14" t="s">
        <v>165</v>
      </c>
      <c r="K48" s="1" t="s">
        <v>165</v>
      </c>
      <c r="L48" s="1" t="s">
        <v>165</v>
      </c>
      <c r="M48" s="1" t="s">
        <v>165</v>
      </c>
      <c r="N48" s="1" t="s">
        <v>165</v>
      </c>
      <c r="O48" s="1" t="s">
        <v>165</v>
      </c>
    </row>
    <row r="49" spans="1:15" x14ac:dyDescent="0.4">
      <c r="A49" s="89"/>
      <c r="B49" s="16">
        <v>0.75</v>
      </c>
      <c r="C49" s="14" t="s">
        <v>165</v>
      </c>
      <c r="D49" s="1" t="s">
        <v>165</v>
      </c>
      <c r="E49" s="1" t="s">
        <v>165</v>
      </c>
      <c r="F49" s="1" t="s">
        <v>165</v>
      </c>
      <c r="G49" s="1" t="s">
        <v>165</v>
      </c>
      <c r="H49" s="89"/>
      <c r="I49" s="16">
        <v>0.75</v>
      </c>
      <c r="J49" s="14" t="s">
        <v>165</v>
      </c>
      <c r="K49" s="1" t="s">
        <v>165</v>
      </c>
      <c r="L49" s="1" t="s">
        <v>165</v>
      </c>
      <c r="M49" s="1" t="s">
        <v>165</v>
      </c>
      <c r="N49" s="1" t="s">
        <v>165</v>
      </c>
      <c r="O49" s="1" t="s">
        <v>165</v>
      </c>
    </row>
    <row r="50" spans="1:15" x14ac:dyDescent="0.4">
      <c r="A50" s="89"/>
      <c r="B50" s="16">
        <v>0.7</v>
      </c>
      <c r="C50" s="14" t="s">
        <v>165</v>
      </c>
      <c r="D50" s="1" t="s">
        <v>165</v>
      </c>
      <c r="E50" s="1" t="s">
        <v>165</v>
      </c>
      <c r="F50" s="1" t="s">
        <v>165</v>
      </c>
      <c r="G50" s="1" t="s">
        <v>165</v>
      </c>
      <c r="H50" s="89"/>
      <c r="I50" s="16">
        <v>0.7</v>
      </c>
      <c r="J50" s="14" t="s">
        <v>165</v>
      </c>
      <c r="K50" s="1" t="s">
        <v>165</v>
      </c>
      <c r="L50" s="1" t="s">
        <v>165</v>
      </c>
      <c r="M50" s="1" t="s">
        <v>165</v>
      </c>
      <c r="N50" s="1" t="s">
        <v>165</v>
      </c>
      <c r="O50" s="1" t="s">
        <v>165</v>
      </c>
    </row>
    <row r="51" spans="1:15" x14ac:dyDescent="0.4">
      <c r="A51" s="89"/>
      <c r="B51" s="16">
        <v>0.65</v>
      </c>
      <c r="C51" s="14" t="s">
        <v>165</v>
      </c>
      <c r="D51" s="1" t="s">
        <v>165</v>
      </c>
      <c r="E51" s="1" t="s">
        <v>165</v>
      </c>
      <c r="F51" s="1" t="s">
        <v>165</v>
      </c>
      <c r="G51" s="1" t="s">
        <v>165</v>
      </c>
      <c r="H51" s="89"/>
      <c r="I51" s="16">
        <v>0.65</v>
      </c>
      <c r="J51" s="14" t="s">
        <v>165</v>
      </c>
      <c r="K51" s="1" t="s">
        <v>165</v>
      </c>
      <c r="L51" s="1" t="s">
        <v>165</v>
      </c>
      <c r="M51" s="1" t="s">
        <v>165</v>
      </c>
      <c r="N51" s="1" t="s">
        <v>165</v>
      </c>
      <c r="O51" s="1" t="s">
        <v>165</v>
      </c>
    </row>
    <row r="52" spans="1:15" x14ac:dyDescent="0.4">
      <c r="A52" s="89"/>
      <c r="B52" s="16">
        <v>0.6</v>
      </c>
      <c r="C52" s="14" t="s">
        <v>165</v>
      </c>
      <c r="D52" s="1" t="s">
        <v>165</v>
      </c>
      <c r="E52" s="1" t="s">
        <v>165</v>
      </c>
      <c r="F52" s="1" t="s">
        <v>165</v>
      </c>
      <c r="G52" s="1" t="s">
        <v>165</v>
      </c>
      <c r="H52" s="89"/>
      <c r="I52" s="16">
        <v>0.6</v>
      </c>
      <c r="J52" s="14" t="s">
        <v>165</v>
      </c>
      <c r="K52" s="1" t="s">
        <v>165</v>
      </c>
      <c r="L52" s="1" t="s">
        <v>165</v>
      </c>
      <c r="M52" s="1" t="s">
        <v>165</v>
      </c>
      <c r="N52" s="1" t="s">
        <v>165</v>
      </c>
      <c r="O52" s="1" t="s">
        <v>165</v>
      </c>
    </row>
    <row r="53" spans="1:15" x14ac:dyDescent="0.4">
      <c r="A53" s="89"/>
      <c r="B53" s="16">
        <v>0.55000000000000004</v>
      </c>
      <c r="C53" s="14" t="s">
        <v>165</v>
      </c>
      <c r="D53" s="1" t="s">
        <v>165</v>
      </c>
      <c r="E53" s="1" t="s">
        <v>165</v>
      </c>
      <c r="F53" s="1" t="s">
        <v>165</v>
      </c>
      <c r="G53" s="1" t="s">
        <v>165</v>
      </c>
      <c r="H53" s="89"/>
      <c r="I53" s="16">
        <v>0.55000000000000004</v>
      </c>
      <c r="J53" s="14" t="s">
        <v>165</v>
      </c>
      <c r="K53" s="1" t="s">
        <v>165</v>
      </c>
      <c r="L53" s="1" t="s">
        <v>165</v>
      </c>
      <c r="M53" s="1" t="s">
        <v>165</v>
      </c>
      <c r="N53" s="1" t="s">
        <v>165</v>
      </c>
      <c r="O53" s="1" t="s">
        <v>165</v>
      </c>
    </row>
    <row r="54" spans="1:15" x14ac:dyDescent="0.4">
      <c r="A54" s="89"/>
      <c r="B54" s="16">
        <v>0.5</v>
      </c>
      <c r="C54" s="14" t="s">
        <v>165</v>
      </c>
      <c r="D54" s="1" t="s">
        <v>165</v>
      </c>
      <c r="E54" s="1" t="s">
        <v>165</v>
      </c>
      <c r="F54" s="1" t="s">
        <v>165</v>
      </c>
      <c r="G54" s="1" t="s">
        <v>165</v>
      </c>
      <c r="H54" s="89"/>
      <c r="I54" s="16">
        <v>0.5</v>
      </c>
      <c r="J54" s="14" t="s">
        <v>165</v>
      </c>
      <c r="K54" s="1" t="s">
        <v>165</v>
      </c>
      <c r="L54" s="1" t="s">
        <v>165</v>
      </c>
      <c r="M54" s="1" t="s">
        <v>165</v>
      </c>
      <c r="N54" s="1" t="s">
        <v>165</v>
      </c>
      <c r="O54" s="1" t="s">
        <v>165</v>
      </c>
    </row>
    <row r="55" spans="1:15" x14ac:dyDescent="0.4">
      <c r="A55" s="89"/>
      <c r="B55" s="16">
        <v>0.45</v>
      </c>
      <c r="C55" s="14" t="s">
        <v>165</v>
      </c>
      <c r="D55" s="1" t="s">
        <v>165</v>
      </c>
      <c r="E55" s="1" t="s">
        <v>165</v>
      </c>
      <c r="F55" s="1" t="s">
        <v>165</v>
      </c>
      <c r="G55" s="1" t="s">
        <v>165</v>
      </c>
      <c r="H55" s="89"/>
      <c r="I55" s="16">
        <v>0.45</v>
      </c>
      <c r="J55" s="14" t="s">
        <v>165</v>
      </c>
      <c r="K55" s="1" t="s">
        <v>165</v>
      </c>
      <c r="L55" s="1" t="s">
        <v>165</v>
      </c>
      <c r="M55" s="1" t="s">
        <v>165</v>
      </c>
      <c r="N55" s="1" t="s">
        <v>165</v>
      </c>
      <c r="O55" s="1" t="s">
        <v>165</v>
      </c>
    </row>
    <row r="56" spans="1:15" x14ac:dyDescent="0.4">
      <c r="A56" s="89"/>
      <c r="B56" s="16">
        <v>0.4</v>
      </c>
      <c r="C56" s="17" t="s">
        <v>165</v>
      </c>
      <c r="D56" s="1" t="s">
        <v>165</v>
      </c>
      <c r="E56" s="1" t="s">
        <v>165</v>
      </c>
      <c r="F56" s="1" t="s">
        <v>165</v>
      </c>
      <c r="G56" s="1" t="s">
        <v>165</v>
      </c>
      <c r="H56" s="89"/>
      <c r="I56" s="16">
        <v>0.4</v>
      </c>
      <c r="J56" s="17" t="s">
        <v>165</v>
      </c>
      <c r="K56" s="1" t="s">
        <v>165</v>
      </c>
      <c r="L56" s="1" t="s">
        <v>165</v>
      </c>
      <c r="M56" s="1" t="s">
        <v>165</v>
      </c>
      <c r="N56" s="1" t="s">
        <v>165</v>
      </c>
      <c r="O56" s="1" t="s">
        <v>165</v>
      </c>
    </row>
    <row r="57" spans="1:15" s="3" customFormat="1" x14ac:dyDescent="0.4">
      <c r="B57" s="3" t="str">
        <f>B43</f>
        <v>Senior</v>
      </c>
      <c r="D57" s="23"/>
      <c r="E57" s="23"/>
      <c r="F57" s="23"/>
      <c r="G57" s="23"/>
      <c r="I57" s="3" t="str">
        <f>I43</f>
        <v>Junior/Mezzanine</v>
      </c>
      <c r="K57" s="23"/>
      <c r="L57" s="23"/>
      <c r="M57" s="23"/>
      <c r="N57" s="23"/>
      <c r="O57" s="23"/>
    </row>
    <row r="58" spans="1:15" s="3" customFormat="1" x14ac:dyDescent="0.4">
      <c r="B58" s="3" t="str">
        <f>A59</f>
        <v>Secondary Retail</v>
      </c>
      <c r="D58" s="23"/>
      <c r="E58" s="23"/>
      <c r="F58" s="23"/>
      <c r="G58" s="23"/>
      <c r="I58" s="3" t="str">
        <f>H59</f>
        <v>Secondary Retail</v>
      </c>
      <c r="K58" s="23"/>
      <c r="L58" s="23"/>
      <c r="M58" s="23"/>
      <c r="N58" s="23"/>
      <c r="O58" s="23"/>
    </row>
    <row r="59" spans="1:15" ht="81" x14ac:dyDescent="0.4">
      <c r="A59" s="89" t="s">
        <v>169</v>
      </c>
      <c r="B59" s="14" t="s">
        <v>158</v>
      </c>
      <c r="C59" s="15" t="s">
        <v>159</v>
      </c>
      <c r="D59" s="1" t="s">
        <v>160</v>
      </c>
      <c r="E59" s="1" t="s">
        <v>161</v>
      </c>
      <c r="F59" s="1" t="s">
        <v>162</v>
      </c>
      <c r="G59" s="1" t="s">
        <v>163</v>
      </c>
      <c r="H59" s="89" t="s">
        <v>169</v>
      </c>
      <c r="I59" s="14" t="s">
        <v>158</v>
      </c>
      <c r="J59" s="15" t="s">
        <v>159</v>
      </c>
      <c r="K59" s="1" t="s">
        <v>160</v>
      </c>
      <c r="L59" s="1" t="s">
        <v>161</v>
      </c>
      <c r="M59" s="1" t="s">
        <v>162</v>
      </c>
      <c r="N59" s="1" t="s">
        <v>163</v>
      </c>
      <c r="O59" s="1" t="s">
        <v>164</v>
      </c>
    </row>
    <row r="60" spans="1:15" x14ac:dyDescent="0.4">
      <c r="A60" s="89"/>
      <c r="B60" s="16">
        <v>0.9</v>
      </c>
      <c r="C60" s="14" t="s">
        <v>165</v>
      </c>
      <c r="D60" s="1" t="s">
        <v>165</v>
      </c>
      <c r="E60" s="1" t="s">
        <v>165</v>
      </c>
      <c r="F60" s="1" t="s">
        <v>165</v>
      </c>
      <c r="G60" s="1" t="s">
        <v>165</v>
      </c>
      <c r="H60" s="89"/>
      <c r="I60" s="16">
        <v>0.9</v>
      </c>
      <c r="J60" s="14" t="s">
        <v>165</v>
      </c>
      <c r="K60" s="1" t="s">
        <v>165</v>
      </c>
      <c r="L60" s="1" t="s">
        <v>165</v>
      </c>
      <c r="M60" s="1" t="s">
        <v>165</v>
      </c>
      <c r="N60" s="1" t="s">
        <v>165</v>
      </c>
      <c r="O60" s="1" t="s">
        <v>165</v>
      </c>
    </row>
    <row r="61" spans="1:15" x14ac:dyDescent="0.4">
      <c r="A61" s="89"/>
      <c r="B61" s="16">
        <v>0.85</v>
      </c>
      <c r="C61" s="14" t="s">
        <v>165</v>
      </c>
      <c r="D61" s="1" t="s">
        <v>165</v>
      </c>
      <c r="E61" s="1" t="s">
        <v>165</v>
      </c>
      <c r="F61" s="1" t="s">
        <v>165</v>
      </c>
      <c r="G61" s="1" t="s">
        <v>165</v>
      </c>
      <c r="H61" s="89"/>
      <c r="I61" s="16">
        <v>0.85</v>
      </c>
      <c r="J61" s="14" t="s">
        <v>165</v>
      </c>
      <c r="K61" s="1" t="s">
        <v>165</v>
      </c>
      <c r="L61" s="1" t="s">
        <v>165</v>
      </c>
      <c r="M61" s="1" t="s">
        <v>165</v>
      </c>
      <c r="N61" s="1" t="s">
        <v>165</v>
      </c>
      <c r="O61" s="1" t="s">
        <v>165</v>
      </c>
    </row>
    <row r="62" spans="1:15" x14ac:dyDescent="0.4">
      <c r="A62" s="89"/>
      <c r="B62" s="16">
        <v>0.8</v>
      </c>
      <c r="C62" s="14" t="s">
        <v>165</v>
      </c>
      <c r="D62" s="1" t="s">
        <v>165</v>
      </c>
      <c r="E62" s="1" t="s">
        <v>165</v>
      </c>
      <c r="F62" s="1" t="s">
        <v>165</v>
      </c>
      <c r="G62" s="1" t="s">
        <v>165</v>
      </c>
      <c r="H62" s="89"/>
      <c r="I62" s="16">
        <v>0.8</v>
      </c>
      <c r="J62" s="14" t="s">
        <v>165</v>
      </c>
      <c r="K62" s="1" t="s">
        <v>165</v>
      </c>
      <c r="L62" s="1" t="s">
        <v>165</v>
      </c>
      <c r="M62" s="1" t="s">
        <v>165</v>
      </c>
      <c r="N62" s="1" t="s">
        <v>165</v>
      </c>
      <c r="O62" s="1" t="s">
        <v>165</v>
      </c>
    </row>
    <row r="63" spans="1:15" x14ac:dyDescent="0.4">
      <c r="A63" s="89"/>
      <c r="B63" s="16">
        <v>0.75</v>
      </c>
      <c r="C63" s="14" t="s">
        <v>165</v>
      </c>
      <c r="D63" s="1" t="s">
        <v>165</v>
      </c>
      <c r="E63" s="1" t="s">
        <v>165</v>
      </c>
      <c r="F63" s="1" t="s">
        <v>165</v>
      </c>
      <c r="G63" s="1" t="s">
        <v>165</v>
      </c>
      <c r="H63" s="89"/>
      <c r="I63" s="16">
        <v>0.75</v>
      </c>
      <c r="J63" s="14" t="s">
        <v>165</v>
      </c>
      <c r="K63" s="1" t="s">
        <v>165</v>
      </c>
      <c r="L63" s="1" t="s">
        <v>165</v>
      </c>
      <c r="M63" s="1" t="s">
        <v>165</v>
      </c>
      <c r="N63" s="1" t="s">
        <v>165</v>
      </c>
      <c r="O63" s="1" t="s">
        <v>165</v>
      </c>
    </row>
    <row r="64" spans="1:15" x14ac:dyDescent="0.4">
      <c r="A64" s="89"/>
      <c r="B64" s="16">
        <v>0.7</v>
      </c>
      <c r="C64" s="14" t="s">
        <v>165</v>
      </c>
      <c r="D64" s="1" t="s">
        <v>165</v>
      </c>
      <c r="E64" s="1" t="s">
        <v>165</v>
      </c>
      <c r="F64" s="1" t="s">
        <v>165</v>
      </c>
      <c r="G64" s="1" t="s">
        <v>165</v>
      </c>
      <c r="H64" s="89"/>
      <c r="I64" s="16">
        <v>0.7</v>
      </c>
      <c r="J64" s="14" t="s">
        <v>165</v>
      </c>
      <c r="K64" s="1" t="s">
        <v>165</v>
      </c>
      <c r="L64" s="1" t="s">
        <v>165</v>
      </c>
      <c r="M64" s="1" t="s">
        <v>165</v>
      </c>
      <c r="N64" s="1" t="s">
        <v>165</v>
      </c>
      <c r="O64" s="1" t="s">
        <v>165</v>
      </c>
    </row>
    <row r="65" spans="1:15" x14ac:dyDescent="0.4">
      <c r="A65" s="89"/>
      <c r="B65" s="16">
        <v>0.65</v>
      </c>
      <c r="C65" s="14" t="s">
        <v>165</v>
      </c>
      <c r="D65" s="1" t="s">
        <v>165</v>
      </c>
      <c r="E65" s="1" t="s">
        <v>165</v>
      </c>
      <c r="F65" s="1" t="s">
        <v>165</v>
      </c>
      <c r="G65" s="1" t="s">
        <v>165</v>
      </c>
      <c r="H65" s="89"/>
      <c r="I65" s="16">
        <v>0.65</v>
      </c>
      <c r="J65" s="14" t="s">
        <v>165</v>
      </c>
      <c r="K65" s="1" t="s">
        <v>165</v>
      </c>
      <c r="L65" s="1" t="s">
        <v>165</v>
      </c>
      <c r="M65" s="1" t="s">
        <v>165</v>
      </c>
      <c r="N65" s="1" t="s">
        <v>165</v>
      </c>
      <c r="O65" s="1" t="s">
        <v>165</v>
      </c>
    </row>
    <row r="66" spans="1:15" x14ac:dyDescent="0.4">
      <c r="A66" s="89"/>
      <c r="B66" s="16">
        <v>0.6</v>
      </c>
      <c r="C66" s="14" t="s">
        <v>165</v>
      </c>
      <c r="D66" s="1" t="s">
        <v>165</v>
      </c>
      <c r="E66" s="1" t="s">
        <v>165</v>
      </c>
      <c r="F66" s="1" t="s">
        <v>165</v>
      </c>
      <c r="G66" s="1" t="s">
        <v>165</v>
      </c>
      <c r="H66" s="89"/>
      <c r="I66" s="16">
        <v>0.6</v>
      </c>
      <c r="J66" s="14" t="s">
        <v>165</v>
      </c>
      <c r="K66" s="1" t="s">
        <v>165</v>
      </c>
      <c r="L66" s="1" t="s">
        <v>165</v>
      </c>
      <c r="M66" s="1" t="s">
        <v>165</v>
      </c>
      <c r="N66" s="1" t="s">
        <v>165</v>
      </c>
      <c r="O66" s="1" t="s">
        <v>165</v>
      </c>
    </row>
    <row r="67" spans="1:15" x14ac:dyDescent="0.4">
      <c r="A67" s="89"/>
      <c r="B67" s="16">
        <v>0.55000000000000004</v>
      </c>
      <c r="C67" s="14" t="s">
        <v>165</v>
      </c>
      <c r="D67" s="1" t="s">
        <v>165</v>
      </c>
      <c r="E67" s="1" t="s">
        <v>165</v>
      </c>
      <c r="F67" s="1" t="s">
        <v>165</v>
      </c>
      <c r="G67" s="1" t="s">
        <v>165</v>
      </c>
      <c r="H67" s="89"/>
      <c r="I67" s="16">
        <v>0.55000000000000004</v>
      </c>
      <c r="J67" s="14" t="s">
        <v>165</v>
      </c>
      <c r="K67" s="1" t="s">
        <v>165</v>
      </c>
      <c r="L67" s="1" t="s">
        <v>165</v>
      </c>
      <c r="M67" s="1" t="s">
        <v>165</v>
      </c>
      <c r="N67" s="1" t="s">
        <v>165</v>
      </c>
      <c r="O67" s="1" t="s">
        <v>165</v>
      </c>
    </row>
    <row r="68" spans="1:15" x14ac:dyDescent="0.4">
      <c r="A68" s="89"/>
      <c r="B68" s="16">
        <v>0.5</v>
      </c>
      <c r="C68" s="14" t="s">
        <v>165</v>
      </c>
      <c r="D68" s="1" t="s">
        <v>165</v>
      </c>
      <c r="E68" s="1" t="s">
        <v>165</v>
      </c>
      <c r="F68" s="1" t="s">
        <v>165</v>
      </c>
      <c r="G68" s="1" t="s">
        <v>165</v>
      </c>
      <c r="H68" s="89"/>
      <c r="I68" s="16">
        <v>0.5</v>
      </c>
      <c r="J68" s="14" t="s">
        <v>165</v>
      </c>
      <c r="K68" s="1" t="s">
        <v>165</v>
      </c>
      <c r="L68" s="1" t="s">
        <v>165</v>
      </c>
      <c r="M68" s="1" t="s">
        <v>165</v>
      </c>
      <c r="N68" s="1" t="s">
        <v>165</v>
      </c>
      <c r="O68" s="1" t="s">
        <v>165</v>
      </c>
    </row>
    <row r="69" spans="1:15" x14ac:dyDescent="0.4">
      <c r="A69" s="89"/>
      <c r="B69" s="16">
        <v>0.45</v>
      </c>
      <c r="C69" s="14" t="s">
        <v>165</v>
      </c>
      <c r="D69" s="1" t="s">
        <v>165</v>
      </c>
      <c r="E69" s="1" t="s">
        <v>165</v>
      </c>
      <c r="F69" s="1" t="s">
        <v>165</v>
      </c>
      <c r="G69" s="1" t="s">
        <v>165</v>
      </c>
      <c r="H69" s="89"/>
      <c r="I69" s="16">
        <v>0.45</v>
      </c>
      <c r="J69" s="14" t="s">
        <v>165</v>
      </c>
      <c r="K69" s="1" t="s">
        <v>165</v>
      </c>
      <c r="L69" s="1" t="s">
        <v>165</v>
      </c>
      <c r="M69" s="1" t="s">
        <v>165</v>
      </c>
      <c r="N69" s="1" t="s">
        <v>165</v>
      </c>
      <c r="O69" s="1" t="s">
        <v>165</v>
      </c>
    </row>
    <row r="70" spans="1:15" x14ac:dyDescent="0.4">
      <c r="A70" s="89"/>
      <c r="B70" s="16">
        <v>0.4</v>
      </c>
      <c r="C70" s="17" t="s">
        <v>165</v>
      </c>
      <c r="D70" s="1" t="s">
        <v>165</v>
      </c>
      <c r="E70" s="1" t="s">
        <v>165</v>
      </c>
      <c r="F70" s="1" t="s">
        <v>165</v>
      </c>
      <c r="G70" s="1" t="s">
        <v>165</v>
      </c>
      <c r="H70" s="89"/>
      <c r="I70" s="16">
        <v>0.4</v>
      </c>
      <c r="J70" s="17" t="s">
        <v>165</v>
      </c>
      <c r="K70" s="1" t="s">
        <v>165</v>
      </c>
      <c r="L70" s="1" t="s">
        <v>165</v>
      </c>
      <c r="M70" s="1" t="s">
        <v>165</v>
      </c>
      <c r="N70" s="1" t="s">
        <v>165</v>
      </c>
      <c r="O70" s="1" t="s">
        <v>165</v>
      </c>
    </row>
    <row r="71" spans="1:15" s="3" customFormat="1" x14ac:dyDescent="0.4">
      <c r="B71" s="3" t="str">
        <f>B57</f>
        <v>Senior</v>
      </c>
      <c r="D71" s="23"/>
      <c r="E71" s="23"/>
      <c r="F71" s="23"/>
      <c r="G71" s="23"/>
      <c r="I71" s="3" t="str">
        <f>I57</f>
        <v>Junior/Mezzanine</v>
      </c>
      <c r="K71" s="23"/>
      <c r="L71" s="23"/>
      <c r="M71" s="23"/>
      <c r="N71" s="23"/>
      <c r="O71" s="23"/>
    </row>
    <row r="72" spans="1:15" s="3" customFormat="1" x14ac:dyDescent="0.4">
      <c r="B72" s="3" t="str">
        <f>A73</f>
        <v>Secondary Logistics/Industrial</v>
      </c>
      <c r="D72" s="23"/>
      <c r="E72" s="23"/>
      <c r="F72" s="23"/>
      <c r="G72" s="23"/>
      <c r="I72" s="3" t="str">
        <f>A73</f>
        <v>Secondary Logistics/Industrial</v>
      </c>
      <c r="K72" s="23"/>
      <c r="L72" s="23"/>
      <c r="M72" s="23"/>
      <c r="N72" s="23"/>
      <c r="O72" s="23"/>
    </row>
    <row r="73" spans="1:15" ht="81" x14ac:dyDescent="0.4">
      <c r="A73" s="89" t="s">
        <v>170</v>
      </c>
      <c r="B73" s="14" t="s">
        <v>158</v>
      </c>
      <c r="C73" s="15" t="s">
        <v>159</v>
      </c>
      <c r="D73" s="1" t="s">
        <v>160</v>
      </c>
      <c r="E73" s="1" t="s">
        <v>161</v>
      </c>
      <c r="F73" s="1" t="s">
        <v>162</v>
      </c>
      <c r="G73" s="1" t="s">
        <v>163</v>
      </c>
      <c r="H73" s="89" t="str">
        <f>I72</f>
        <v>Secondary Logistics/Industrial</v>
      </c>
      <c r="I73" s="14" t="s">
        <v>158</v>
      </c>
      <c r="J73" s="15" t="s">
        <v>159</v>
      </c>
      <c r="K73" s="1" t="s">
        <v>160</v>
      </c>
      <c r="L73" s="1" t="s">
        <v>161</v>
      </c>
      <c r="M73" s="1" t="s">
        <v>162</v>
      </c>
      <c r="N73" s="1" t="s">
        <v>163</v>
      </c>
      <c r="O73" s="1" t="s">
        <v>164</v>
      </c>
    </row>
    <row r="74" spans="1:15" x14ac:dyDescent="0.4">
      <c r="A74" s="89"/>
      <c r="B74" s="16">
        <v>0.9</v>
      </c>
      <c r="C74" s="14" t="s">
        <v>165</v>
      </c>
      <c r="D74" s="1" t="s">
        <v>165</v>
      </c>
      <c r="E74" s="1" t="s">
        <v>165</v>
      </c>
      <c r="F74" s="1" t="s">
        <v>165</v>
      </c>
      <c r="G74" s="1" t="s">
        <v>165</v>
      </c>
      <c r="H74" s="89"/>
      <c r="I74" s="16">
        <v>0.9</v>
      </c>
      <c r="J74" s="14" t="s">
        <v>165</v>
      </c>
      <c r="K74" s="1" t="s">
        <v>165</v>
      </c>
      <c r="L74" s="1" t="s">
        <v>165</v>
      </c>
      <c r="M74" s="1" t="s">
        <v>165</v>
      </c>
      <c r="N74" s="1" t="s">
        <v>165</v>
      </c>
      <c r="O74" s="1" t="s">
        <v>165</v>
      </c>
    </row>
    <row r="75" spans="1:15" x14ac:dyDescent="0.4">
      <c r="A75" s="89"/>
      <c r="B75" s="16">
        <v>0.85</v>
      </c>
      <c r="C75" s="14" t="s">
        <v>165</v>
      </c>
      <c r="D75" s="1" t="s">
        <v>165</v>
      </c>
      <c r="E75" s="1" t="s">
        <v>165</v>
      </c>
      <c r="F75" s="1" t="s">
        <v>165</v>
      </c>
      <c r="G75" s="1" t="s">
        <v>165</v>
      </c>
      <c r="H75" s="89"/>
      <c r="I75" s="16">
        <v>0.85</v>
      </c>
      <c r="J75" s="14" t="s">
        <v>165</v>
      </c>
      <c r="K75" s="1" t="s">
        <v>165</v>
      </c>
      <c r="L75" s="1" t="s">
        <v>165</v>
      </c>
      <c r="M75" s="1" t="s">
        <v>165</v>
      </c>
      <c r="N75" s="1" t="s">
        <v>165</v>
      </c>
      <c r="O75" s="1" t="s">
        <v>165</v>
      </c>
    </row>
    <row r="76" spans="1:15" x14ac:dyDescent="0.4">
      <c r="A76" s="89"/>
      <c r="B76" s="16">
        <v>0.8</v>
      </c>
      <c r="C76" s="14" t="s">
        <v>165</v>
      </c>
      <c r="D76" s="1" t="s">
        <v>165</v>
      </c>
      <c r="E76" s="1" t="s">
        <v>165</v>
      </c>
      <c r="F76" s="1" t="s">
        <v>165</v>
      </c>
      <c r="G76" s="1" t="s">
        <v>165</v>
      </c>
      <c r="H76" s="89"/>
      <c r="I76" s="16">
        <v>0.8</v>
      </c>
      <c r="J76" s="14" t="s">
        <v>165</v>
      </c>
      <c r="K76" s="1" t="s">
        <v>165</v>
      </c>
      <c r="L76" s="1" t="s">
        <v>165</v>
      </c>
      <c r="M76" s="1" t="s">
        <v>165</v>
      </c>
      <c r="N76" s="1" t="s">
        <v>165</v>
      </c>
      <c r="O76" s="1" t="s">
        <v>165</v>
      </c>
    </row>
    <row r="77" spans="1:15" x14ac:dyDescent="0.4">
      <c r="A77" s="89"/>
      <c r="B77" s="16">
        <v>0.75</v>
      </c>
      <c r="C77" s="14" t="s">
        <v>165</v>
      </c>
      <c r="D77" s="1" t="s">
        <v>165</v>
      </c>
      <c r="E77" s="1" t="s">
        <v>165</v>
      </c>
      <c r="F77" s="1" t="s">
        <v>165</v>
      </c>
      <c r="G77" s="1" t="s">
        <v>165</v>
      </c>
      <c r="H77" s="89"/>
      <c r="I77" s="16">
        <v>0.75</v>
      </c>
      <c r="J77" s="14" t="s">
        <v>165</v>
      </c>
      <c r="K77" s="1" t="s">
        <v>165</v>
      </c>
      <c r="L77" s="1" t="s">
        <v>165</v>
      </c>
      <c r="M77" s="1" t="s">
        <v>165</v>
      </c>
      <c r="N77" s="1" t="s">
        <v>165</v>
      </c>
      <c r="O77" s="1" t="s">
        <v>165</v>
      </c>
    </row>
    <row r="78" spans="1:15" x14ac:dyDescent="0.4">
      <c r="A78" s="89"/>
      <c r="B78" s="16">
        <v>0.7</v>
      </c>
      <c r="C78" s="14" t="s">
        <v>165</v>
      </c>
      <c r="D78" s="1" t="s">
        <v>165</v>
      </c>
      <c r="E78" s="1" t="s">
        <v>165</v>
      </c>
      <c r="F78" s="1" t="s">
        <v>165</v>
      </c>
      <c r="G78" s="1" t="s">
        <v>165</v>
      </c>
      <c r="H78" s="89"/>
      <c r="I78" s="16">
        <v>0.7</v>
      </c>
      <c r="J78" s="14" t="s">
        <v>165</v>
      </c>
      <c r="K78" s="1" t="s">
        <v>165</v>
      </c>
      <c r="L78" s="1" t="s">
        <v>165</v>
      </c>
      <c r="M78" s="1" t="s">
        <v>165</v>
      </c>
      <c r="N78" s="1" t="s">
        <v>165</v>
      </c>
      <c r="O78" s="1" t="s">
        <v>165</v>
      </c>
    </row>
    <row r="79" spans="1:15" x14ac:dyDescent="0.4">
      <c r="A79" s="89"/>
      <c r="B79" s="16">
        <v>0.65</v>
      </c>
      <c r="C79" s="14" t="s">
        <v>165</v>
      </c>
      <c r="D79" s="1" t="s">
        <v>165</v>
      </c>
      <c r="E79" s="1" t="s">
        <v>165</v>
      </c>
      <c r="F79" s="1" t="s">
        <v>165</v>
      </c>
      <c r="G79" s="1" t="s">
        <v>165</v>
      </c>
      <c r="H79" s="89"/>
      <c r="I79" s="16">
        <v>0.65</v>
      </c>
      <c r="J79" s="14" t="s">
        <v>165</v>
      </c>
      <c r="K79" s="1" t="s">
        <v>165</v>
      </c>
      <c r="L79" s="1" t="s">
        <v>165</v>
      </c>
      <c r="M79" s="1" t="s">
        <v>165</v>
      </c>
      <c r="N79" s="1" t="s">
        <v>165</v>
      </c>
      <c r="O79" s="1" t="s">
        <v>165</v>
      </c>
    </row>
    <row r="80" spans="1:15" x14ac:dyDescent="0.4">
      <c r="A80" s="89"/>
      <c r="B80" s="16">
        <v>0.6</v>
      </c>
      <c r="C80" s="14" t="s">
        <v>165</v>
      </c>
      <c r="D80" s="1" t="s">
        <v>165</v>
      </c>
      <c r="E80" s="1" t="s">
        <v>165</v>
      </c>
      <c r="F80" s="1" t="s">
        <v>165</v>
      </c>
      <c r="G80" s="1" t="s">
        <v>165</v>
      </c>
      <c r="H80" s="89"/>
      <c r="I80" s="16">
        <v>0.6</v>
      </c>
      <c r="J80" s="14" t="s">
        <v>165</v>
      </c>
      <c r="K80" s="1" t="s">
        <v>165</v>
      </c>
      <c r="L80" s="1" t="s">
        <v>165</v>
      </c>
      <c r="M80" s="1" t="s">
        <v>165</v>
      </c>
      <c r="N80" s="1" t="s">
        <v>165</v>
      </c>
      <c r="O80" s="1" t="s">
        <v>165</v>
      </c>
    </row>
    <row r="81" spans="1:15" x14ac:dyDescent="0.4">
      <c r="A81" s="89"/>
      <c r="B81" s="16">
        <v>0.55000000000000004</v>
      </c>
      <c r="C81" s="14" t="s">
        <v>165</v>
      </c>
      <c r="D81" s="1" t="s">
        <v>165</v>
      </c>
      <c r="E81" s="1" t="s">
        <v>165</v>
      </c>
      <c r="F81" s="1" t="s">
        <v>165</v>
      </c>
      <c r="G81" s="1" t="s">
        <v>165</v>
      </c>
      <c r="H81" s="89"/>
      <c r="I81" s="16">
        <v>0.55000000000000004</v>
      </c>
      <c r="J81" s="14" t="s">
        <v>165</v>
      </c>
      <c r="K81" s="1" t="s">
        <v>165</v>
      </c>
      <c r="L81" s="1" t="s">
        <v>165</v>
      </c>
      <c r="M81" s="1" t="s">
        <v>165</v>
      </c>
      <c r="N81" s="1" t="s">
        <v>165</v>
      </c>
      <c r="O81" s="1" t="s">
        <v>165</v>
      </c>
    </row>
    <row r="82" spans="1:15" x14ac:dyDescent="0.4">
      <c r="A82" s="89"/>
      <c r="B82" s="16">
        <v>0.5</v>
      </c>
      <c r="C82" s="14" t="s">
        <v>165</v>
      </c>
      <c r="D82" s="1" t="s">
        <v>165</v>
      </c>
      <c r="E82" s="1" t="s">
        <v>165</v>
      </c>
      <c r="F82" s="1" t="s">
        <v>165</v>
      </c>
      <c r="G82" s="1" t="s">
        <v>165</v>
      </c>
      <c r="H82" s="89"/>
      <c r="I82" s="16">
        <v>0.5</v>
      </c>
      <c r="J82" s="14" t="s">
        <v>165</v>
      </c>
      <c r="K82" s="1" t="s">
        <v>165</v>
      </c>
      <c r="L82" s="1" t="s">
        <v>165</v>
      </c>
      <c r="M82" s="1" t="s">
        <v>165</v>
      </c>
      <c r="N82" s="1" t="s">
        <v>165</v>
      </c>
      <c r="O82" s="1" t="s">
        <v>165</v>
      </c>
    </row>
    <row r="83" spans="1:15" x14ac:dyDescent="0.4">
      <c r="A83" s="89"/>
      <c r="B83" s="16">
        <v>0.45</v>
      </c>
      <c r="C83" s="14" t="s">
        <v>165</v>
      </c>
      <c r="D83" s="1" t="s">
        <v>165</v>
      </c>
      <c r="E83" s="1" t="s">
        <v>165</v>
      </c>
      <c r="F83" s="1" t="s">
        <v>165</v>
      </c>
      <c r="G83" s="1" t="s">
        <v>165</v>
      </c>
      <c r="H83" s="89"/>
      <c r="I83" s="16">
        <v>0.45</v>
      </c>
      <c r="J83" s="14" t="s">
        <v>165</v>
      </c>
      <c r="K83" s="1" t="s">
        <v>165</v>
      </c>
      <c r="L83" s="1" t="s">
        <v>165</v>
      </c>
      <c r="M83" s="1" t="s">
        <v>165</v>
      </c>
      <c r="N83" s="1" t="s">
        <v>165</v>
      </c>
      <c r="O83" s="1" t="s">
        <v>165</v>
      </c>
    </row>
    <row r="84" spans="1:15" x14ac:dyDescent="0.4">
      <c r="A84" s="89"/>
      <c r="B84" s="16">
        <v>0.4</v>
      </c>
      <c r="C84" s="17" t="s">
        <v>165</v>
      </c>
      <c r="D84" s="1" t="s">
        <v>165</v>
      </c>
      <c r="E84" s="1" t="s">
        <v>165</v>
      </c>
      <c r="F84" s="1" t="s">
        <v>165</v>
      </c>
      <c r="G84" s="1" t="s">
        <v>165</v>
      </c>
      <c r="H84" s="89"/>
      <c r="I84" s="16">
        <v>0.4</v>
      </c>
      <c r="J84" s="17" t="s">
        <v>165</v>
      </c>
      <c r="K84" s="1" t="s">
        <v>165</v>
      </c>
      <c r="L84" s="1" t="s">
        <v>165</v>
      </c>
      <c r="M84" s="1" t="s">
        <v>165</v>
      </c>
      <c r="N84" s="1" t="s">
        <v>165</v>
      </c>
      <c r="O84" s="1" t="s">
        <v>165</v>
      </c>
    </row>
    <row r="85" spans="1:15" s="3" customFormat="1" x14ac:dyDescent="0.4">
      <c r="B85" s="3" t="str">
        <f>B71</f>
        <v>Senior</v>
      </c>
      <c r="D85" s="23"/>
      <c r="E85" s="23"/>
      <c r="F85" s="23"/>
      <c r="G85" s="23"/>
      <c r="I85" s="3" t="str">
        <f>I71</f>
        <v>Junior/Mezzanine</v>
      </c>
      <c r="K85" s="23"/>
      <c r="L85" s="23"/>
      <c r="M85" s="23"/>
      <c r="N85" s="23"/>
      <c r="O85" s="23"/>
    </row>
    <row r="86" spans="1:15" s="3" customFormat="1" x14ac:dyDescent="0.4">
      <c r="B86" s="3" t="str">
        <f>A87</f>
        <v>Hotel</v>
      </c>
      <c r="D86" s="23"/>
      <c r="E86" s="23"/>
      <c r="F86" s="23"/>
      <c r="G86" s="23"/>
      <c r="I86" s="3" t="str">
        <f>H87</f>
        <v>Hotel</v>
      </c>
      <c r="K86" s="23"/>
      <c r="L86" s="23"/>
      <c r="M86" s="23"/>
      <c r="N86" s="23"/>
      <c r="O86" s="23"/>
    </row>
    <row r="87" spans="1:15" ht="81" x14ac:dyDescent="0.4">
      <c r="A87" s="89" t="s">
        <v>171</v>
      </c>
      <c r="B87" s="14" t="s">
        <v>158</v>
      </c>
      <c r="C87" s="15" t="s">
        <v>159</v>
      </c>
      <c r="D87" s="1" t="s">
        <v>160</v>
      </c>
      <c r="E87" s="1" t="s">
        <v>161</v>
      </c>
      <c r="F87" s="1" t="s">
        <v>162</v>
      </c>
      <c r="G87" s="1" t="s">
        <v>163</v>
      </c>
      <c r="H87" s="89" t="s">
        <v>171</v>
      </c>
      <c r="I87" s="14" t="s">
        <v>158</v>
      </c>
      <c r="J87" s="15" t="s">
        <v>159</v>
      </c>
      <c r="K87" s="1" t="s">
        <v>160</v>
      </c>
      <c r="L87" s="1" t="s">
        <v>161</v>
      </c>
      <c r="M87" s="1" t="s">
        <v>162</v>
      </c>
      <c r="N87" s="1" t="s">
        <v>163</v>
      </c>
      <c r="O87" s="1" t="s">
        <v>164</v>
      </c>
    </row>
    <row r="88" spans="1:15" x14ac:dyDescent="0.4">
      <c r="A88" s="89"/>
      <c r="B88" s="16">
        <v>0.9</v>
      </c>
      <c r="C88" s="14" t="s">
        <v>165</v>
      </c>
      <c r="D88" s="1" t="s">
        <v>165</v>
      </c>
      <c r="E88" s="1" t="s">
        <v>165</v>
      </c>
      <c r="F88" s="1" t="s">
        <v>165</v>
      </c>
      <c r="G88" s="1" t="s">
        <v>165</v>
      </c>
      <c r="H88" s="89"/>
      <c r="I88" s="16">
        <v>0.9</v>
      </c>
      <c r="J88" s="14" t="s">
        <v>165</v>
      </c>
      <c r="K88" s="1" t="s">
        <v>165</v>
      </c>
      <c r="L88" s="1" t="s">
        <v>165</v>
      </c>
      <c r="M88" s="1" t="s">
        <v>165</v>
      </c>
      <c r="N88" s="1" t="s">
        <v>165</v>
      </c>
      <c r="O88" s="1" t="s">
        <v>165</v>
      </c>
    </row>
    <row r="89" spans="1:15" x14ac:dyDescent="0.4">
      <c r="A89" s="89"/>
      <c r="B89" s="16">
        <v>0.85</v>
      </c>
      <c r="C89" s="14" t="s">
        <v>165</v>
      </c>
      <c r="D89" s="1" t="s">
        <v>165</v>
      </c>
      <c r="E89" s="1" t="s">
        <v>165</v>
      </c>
      <c r="F89" s="1" t="s">
        <v>165</v>
      </c>
      <c r="G89" s="1" t="s">
        <v>165</v>
      </c>
      <c r="H89" s="89"/>
      <c r="I89" s="16">
        <v>0.85</v>
      </c>
      <c r="J89" s="14" t="s">
        <v>165</v>
      </c>
      <c r="K89" s="1" t="s">
        <v>165</v>
      </c>
      <c r="L89" s="1" t="s">
        <v>165</v>
      </c>
      <c r="M89" s="1" t="s">
        <v>165</v>
      </c>
      <c r="N89" s="1" t="s">
        <v>165</v>
      </c>
      <c r="O89" s="1" t="s">
        <v>165</v>
      </c>
    </row>
    <row r="90" spans="1:15" x14ac:dyDescent="0.4">
      <c r="A90" s="89"/>
      <c r="B90" s="16">
        <v>0.8</v>
      </c>
      <c r="C90" s="14" t="s">
        <v>165</v>
      </c>
      <c r="D90" s="1" t="s">
        <v>165</v>
      </c>
      <c r="E90" s="1" t="s">
        <v>165</v>
      </c>
      <c r="F90" s="1" t="s">
        <v>165</v>
      </c>
      <c r="G90" s="1" t="s">
        <v>165</v>
      </c>
      <c r="H90" s="89"/>
      <c r="I90" s="16">
        <v>0.8</v>
      </c>
      <c r="J90" s="14" t="s">
        <v>165</v>
      </c>
      <c r="K90" s="1" t="s">
        <v>165</v>
      </c>
      <c r="L90" s="1" t="s">
        <v>165</v>
      </c>
      <c r="M90" s="1" t="s">
        <v>165</v>
      </c>
      <c r="N90" s="1" t="s">
        <v>165</v>
      </c>
      <c r="O90" s="1" t="s">
        <v>165</v>
      </c>
    </row>
    <row r="91" spans="1:15" x14ac:dyDescent="0.4">
      <c r="A91" s="89"/>
      <c r="B91" s="16">
        <v>0.75</v>
      </c>
      <c r="C91" s="14" t="s">
        <v>165</v>
      </c>
      <c r="D91" s="1" t="s">
        <v>165</v>
      </c>
      <c r="E91" s="1" t="s">
        <v>165</v>
      </c>
      <c r="F91" s="1" t="s">
        <v>165</v>
      </c>
      <c r="G91" s="1" t="s">
        <v>165</v>
      </c>
      <c r="H91" s="89"/>
      <c r="I91" s="16">
        <v>0.75</v>
      </c>
      <c r="J91" s="14" t="s">
        <v>165</v>
      </c>
      <c r="K91" s="1" t="s">
        <v>165</v>
      </c>
      <c r="L91" s="1" t="s">
        <v>165</v>
      </c>
      <c r="M91" s="1" t="s">
        <v>165</v>
      </c>
      <c r="N91" s="1" t="s">
        <v>165</v>
      </c>
      <c r="O91" s="1" t="s">
        <v>165</v>
      </c>
    </row>
    <row r="92" spans="1:15" x14ac:dyDescent="0.4">
      <c r="A92" s="89"/>
      <c r="B92" s="16">
        <v>0.7</v>
      </c>
      <c r="C92" s="14" t="s">
        <v>165</v>
      </c>
      <c r="D92" s="1" t="s">
        <v>165</v>
      </c>
      <c r="E92" s="1" t="s">
        <v>165</v>
      </c>
      <c r="F92" s="1" t="s">
        <v>165</v>
      </c>
      <c r="G92" s="1" t="s">
        <v>165</v>
      </c>
      <c r="H92" s="89"/>
      <c r="I92" s="16">
        <v>0.7</v>
      </c>
      <c r="J92" s="14" t="s">
        <v>165</v>
      </c>
      <c r="K92" s="1" t="s">
        <v>165</v>
      </c>
      <c r="L92" s="1" t="s">
        <v>165</v>
      </c>
      <c r="M92" s="1" t="s">
        <v>165</v>
      </c>
      <c r="N92" s="1" t="s">
        <v>165</v>
      </c>
      <c r="O92" s="1" t="s">
        <v>165</v>
      </c>
    </row>
    <row r="93" spans="1:15" x14ac:dyDescent="0.4">
      <c r="A93" s="89"/>
      <c r="B93" s="16">
        <v>0.65</v>
      </c>
      <c r="C93" s="14" t="s">
        <v>165</v>
      </c>
      <c r="D93" s="1" t="s">
        <v>165</v>
      </c>
      <c r="E93" s="1" t="s">
        <v>165</v>
      </c>
      <c r="F93" s="1" t="s">
        <v>165</v>
      </c>
      <c r="G93" s="1" t="s">
        <v>165</v>
      </c>
      <c r="H93" s="89"/>
      <c r="I93" s="16">
        <v>0.65</v>
      </c>
      <c r="J93" s="14" t="s">
        <v>165</v>
      </c>
      <c r="K93" s="1" t="s">
        <v>165</v>
      </c>
      <c r="L93" s="1" t="s">
        <v>165</v>
      </c>
      <c r="M93" s="1" t="s">
        <v>165</v>
      </c>
      <c r="N93" s="1" t="s">
        <v>165</v>
      </c>
      <c r="O93" s="1" t="s">
        <v>165</v>
      </c>
    </row>
    <row r="94" spans="1:15" x14ac:dyDescent="0.4">
      <c r="A94" s="89"/>
      <c r="B94" s="16">
        <v>0.6</v>
      </c>
      <c r="C94" s="14" t="s">
        <v>165</v>
      </c>
      <c r="D94" s="1" t="s">
        <v>165</v>
      </c>
      <c r="E94" s="1" t="s">
        <v>165</v>
      </c>
      <c r="F94" s="1" t="s">
        <v>165</v>
      </c>
      <c r="G94" s="1" t="s">
        <v>165</v>
      </c>
      <c r="H94" s="89"/>
      <c r="I94" s="16">
        <v>0.6</v>
      </c>
      <c r="J94" s="14" t="s">
        <v>165</v>
      </c>
      <c r="K94" s="1" t="s">
        <v>165</v>
      </c>
      <c r="L94" s="1" t="s">
        <v>165</v>
      </c>
      <c r="M94" s="1" t="s">
        <v>165</v>
      </c>
      <c r="N94" s="1" t="s">
        <v>165</v>
      </c>
      <c r="O94" s="1" t="s">
        <v>165</v>
      </c>
    </row>
    <row r="95" spans="1:15" x14ac:dyDescent="0.4">
      <c r="A95" s="89"/>
      <c r="B95" s="16">
        <v>0.55000000000000004</v>
      </c>
      <c r="C95" s="14" t="s">
        <v>165</v>
      </c>
      <c r="D95" s="1" t="s">
        <v>165</v>
      </c>
      <c r="E95" s="1" t="s">
        <v>165</v>
      </c>
      <c r="F95" s="1" t="s">
        <v>165</v>
      </c>
      <c r="G95" s="1" t="s">
        <v>165</v>
      </c>
      <c r="H95" s="89"/>
      <c r="I95" s="16">
        <v>0.55000000000000004</v>
      </c>
      <c r="J95" s="14" t="s">
        <v>165</v>
      </c>
      <c r="K95" s="1" t="s">
        <v>165</v>
      </c>
      <c r="L95" s="1" t="s">
        <v>165</v>
      </c>
      <c r="M95" s="1" t="s">
        <v>165</v>
      </c>
      <c r="N95" s="1" t="s">
        <v>165</v>
      </c>
      <c r="O95" s="1" t="s">
        <v>165</v>
      </c>
    </row>
    <row r="96" spans="1:15" x14ac:dyDescent="0.4">
      <c r="A96" s="89"/>
      <c r="B96" s="16">
        <v>0.5</v>
      </c>
      <c r="C96" s="14" t="s">
        <v>165</v>
      </c>
      <c r="D96" s="1" t="s">
        <v>165</v>
      </c>
      <c r="E96" s="1" t="s">
        <v>165</v>
      </c>
      <c r="F96" s="1" t="s">
        <v>165</v>
      </c>
      <c r="G96" s="1" t="s">
        <v>165</v>
      </c>
      <c r="H96" s="89"/>
      <c r="I96" s="16">
        <v>0.5</v>
      </c>
      <c r="J96" s="14" t="s">
        <v>165</v>
      </c>
      <c r="K96" s="1" t="s">
        <v>165</v>
      </c>
      <c r="L96" s="1" t="s">
        <v>165</v>
      </c>
      <c r="M96" s="1" t="s">
        <v>165</v>
      </c>
      <c r="N96" s="1" t="s">
        <v>165</v>
      </c>
      <c r="O96" s="1" t="s">
        <v>165</v>
      </c>
    </row>
    <row r="97" spans="1:15" x14ac:dyDescent="0.4">
      <c r="A97" s="89"/>
      <c r="B97" s="16">
        <v>0.45</v>
      </c>
      <c r="C97" s="14" t="s">
        <v>165</v>
      </c>
      <c r="D97" s="1" t="s">
        <v>165</v>
      </c>
      <c r="E97" s="1" t="s">
        <v>165</v>
      </c>
      <c r="F97" s="1" t="s">
        <v>165</v>
      </c>
      <c r="G97" s="1" t="s">
        <v>165</v>
      </c>
      <c r="H97" s="89"/>
      <c r="I97" s="16">
        <v>0.45</v>
      </c>
      <c r="J97" s="14" t="s">
        <v>165</v>
      </c>
      <c r="K97" s="1" t="s">
        <v>165</v>
      </c>
      <c r="L97" s="1" t="s">
        <v>165</v>
      </c>
      <c r="M97" s="1" t="s">
        <v>165</v>
      </c>
      <c r="N97" s="1" t="s">
        <v>165</v>
      </c>
      <c r="O97" s="1" t="s">
        <v>165</v>
      </c>
    </row>
    <row r="98" spans="1:15" x14ac:dyDescent="0.4">
      <c r="A98" s="89"/>
      <c r="B98" s="16">
        <v>0.4</v>
      </c>
      <c r="C98" s="17" t="s">
        <v>165</v>
      </c>
      <c r="D98" s="1" t="s">
        <v>165</v>
      </c>
      <c r="E98" s="1" t="s">
        <v>165</v>
      </c>
      <c r="F98" s="1" t="s">
        <v>165</v>
      </c>
      <c r="G98" s="1" t="s">
        <v>165</v>
      </c>
      <c r="H98" s="89"/>
      <c r="I98" s="16">
        <v>0.4</v>
      </c>
      <c r="J98" s="17" t="s">
        <v>165</v>
      </c>
      <c r="K98" s="1" t="s">
        <v>165</v>
      </c>
      <c r="L98" s="1" t="s">
        <v>165</v>
      </c>
      <c r="M98" s="1" t="s">
        <v>165</v>
      </c>
      <c r="N98" s="1" t="s">
        <v>165</v>
      </c>
      <c r="O98" s="1" t="s">
        <v>165</v>
      </c>
    </row>
    <row r="99" spans="1:15" s="3" customFormat="1" x14ac:dyDescent="0.4">
      <c r="B99" s="3" t="str">
        <f>B85</f>
        <v>Senior</v>
      </c>
      <c r="D99" s="23"/>
      <c r="E99" s="23"/>
      <c r="F99" s="23"/>
      <c r="G99" s="23"/>
      <c r="I99" s="3" t="str">
        <f>I85</f>
        <v>Junior/Mezzanine</v>
      </c>
      <c r="K99" s="23"/>
      <c r="L99" s="23"/>
      <c r="M99" s="23"/>
      <c r="N99" s="23"/>
      <c r="O99" s="23"/>
    </row>
    <row r="100" spans="1:15" s="3" customFormat="1" x14ac:dyDescent="0.4">
      <c r="B100" s="3" t="str">
        <f>A101</f>
        <v>Student Housing</v>
      </c>
      <c r="D100" s="23"/>
      <c r="E100" s="23"/>
      <c r="F100" s="23"/>
      <c r="G100" s="23"/>
      <c r="I100" s="3" t="str">
        <f>H101</f>
        <v>Student Housing</v>
      </c>
      <c r="K100" s="23"/>
      <c r="L100" s="23"/>
      <c r="M100" s="23"/>
      <c r="N100" s="23"/>
      <c r="O100" s="23"/>
    </row>
    <row r="101" spans="1:15" ht="81" x14ac:dyDescent="0.4">
      <c r="A101" s="89" t="s">
        <v>172</v>
      </c>
      <c r="B101" s="14" t="s">
        <v>158</v>
      </c>
      <c r="C101" s="15" t="s">
        <v>159</v>
      </c>
      <c r="D101" s="1" t="s">
        <v>160</v>
      </c>
      <c r="E101" s="1" t="s">
        <v>161</v>
      </c>
      <c r="F101" s="1" t="s">
        <v>162</v>
      </c>
      <c r="G101" s="1" t="s">
        <v>163</v>
      </c>
      <c r="H101" s="89" t="s">
        <v>172</v>
      </c>
      <c r="I101" s="14" t="s">
        <v>158</v>
      </c>
      <c r="J101" s="15" t="s">
        <v>159</v>
      </c>
      <c r="K101" s="1" t="s">
        <v>160</v>
      </c>
      <c r="L101" s="1" t="s">
        <v>161</v>
      </c>
      <c r="M101" s="1" t="s">
        <v>162</v>
      </c>
      <c r="N101" s="1" t="s">
        <v>163</v>
      </c>
      <c r="O101" s="1" t="s">
        <v>164</v>
      </c>
    </row>
    <row r="102" spans="1:15" x14ac:dyDescent="0.4">
      <c r="A102" s="89"/>
      <c r="B102" s="16">
        <v>0.9</v>
      </c>
      <c r="C102" s="14" t="s">
        <v>165</v>
      </c>
      <c r="D102" s="1" t="s">
        <v>165</v>
      </c>
      <c r="E102" s="1" t="s">
        <v>165</v>
      </c>
      <c r="F102" s="1" t="s">
        <v>165</v>
      </c>
      <c r="G102" s="1" t="s">
        <v>165</v>
      </c>
      <c r="H102" s="89"/>
      <c r="I102" s="16">
        <v>0.9</v>
      </c>
      <c r="J102" s="14" t="s">
        <v>165</v>
      </c>
      <c r="K102" s="1" t="s">
        <v>165</v>
      </c>
      <c r="L102" s="1" t="s">
        <v>165</v>
      </c>
      <c r="M102" s="1" t="s">
        <v>165</v>
      </c>
      <c r="N102" s="1" t="s">
        <v>165</v>
      </c>
      <c r="O102" s="1" t="s">
        <v>165</v>
      </c>
    </row>
    <row r="103" spans="1:15" x14ac:dyDescent="0.4">
      <c r="A103" s="89"/>
      <c r="B103" s="16">
        <v>0.85</v>
      </c>
      <c r="C103" s="14" t="s">
        <v>165</v>
      </c>
      <c r="D103" s="1" t="s">
        <v>165</v>
      </c>
      <c r="E103" s="1" t="s">
        <v>165</v>
      </c>
      <c r="F103" s="1" t="s">
        <v>165</v>
      </c>
      <c r="G103" s="1" t="s">
        <v>165</v>
      </c>
      <c r="H103" s="89"/>
      <c r="I103" s="16">
        <v>0.85</v>
      </c>
      <c r="J103" s="14" t="s">
        <v>165</v>
      </c>
      <c r="K103" s="1" t="s">
        <v>165</v>
      </c>
      <c r="L103" s="1" t="s">
        <v>165</v>
      </c>
      <c r="M103" s="1" t="s">
        <v>165</v>
      </c>
      <c r="N103" s="1" t="s">
        <v>165</v>
      </c>
      <c r="O103" s="1" t="s">
        <v>165</v>
      </c>
    </row>
    <row r="104" spans="1:15" x14ac:dyDescent="0.4">
      <c r="A104" s="89"/>
      <c r="B104" s="16">
        <v>0.8</v>
      </c>
      <c r="C104" s="14" t="s">
        <v>165</v>
      </c>
      <c r="D104" s="1" t="s">
        <v>165</v>
      </c>
      <c r="E104" s="1" t="s">
        <v>165</v>
      </c>
      <c r="F104" s="1" t="s">
        <v>165</v>
      </c>
      <c r="G104" s="1" t="s">
        <v>165</v>
      </c>
      <c r="H104" s="89"/>
      <c r="I104" s="16">
        <v>0.8</v>
      </c>
      <c r="J104" s="14" t="s">
        <v>165</v>
      </c>
      <c r="K104" s="1" t="s">
        <v>165</v>
      </c>
      <c r="L104" s="1" t="s">
        <v>165</v>
      </c>
      <c r="M104" s="1" t="s">
        <v>165</v>
      </c>
      <c r="N104" s="1" t="s">
        <v>165</v>
      </c>
      <c r="O104" s="1" t="s">
        <v>165</v>
      </c>
    </row>
    <row r="105" spans="1:15" x14ac:dyDescent="0.4">
      <c r="A105" s="89"/>
      <c r="B105" s="16">
        <v>0.75</v>
      </c>
      <c r="C105" s="14" t="s">
        <v>165</v>
      </c>
      <c r="D105" s="1" t="s">
        <v>165</v>
      </c>
      <c r="E105" s="1" t="s">
        <v>165</v>
      </c>
      <c r="F105" s="1" t="s">
        <v>165</v>
      </c>
      <c r="G105" s="1" t="s">
        <v>165</v>
      </c>
      <c r="H105" s="89"/>
      <c r="I105" s="16">
        <v>0.75</v>
      </c>
      <c r="J105" s="14" t="s">
        <v>165</v>
      </c>
      <c r="K105" s="1" t="s">
        <v>165</v>
      </c>
      <c r="L105" s="1" t="s">
        <v>165</v>
      </c>
      <c r="M105" s="1" t="s">
        <v>165</v>
      </c>
      <c r="N105" s="1" t="s">
        <v>165</v>
      </c>
      <c r="O105" s="1" t="s">
        <v>165</v>
      </c>
    </row>
    <row r="106" spans="1:15" x14ac:dyDescent="0.4">
      <c r="A106" s="89"/>
      <c r="B106" s="16">
        <v>0.7</v>
      </c>
      <c r="C106" s="14" t="s">
        <v>165</v>
      </c>
      <c r="D106" s="1" t="s">
        <v>165</v>
      </c>
      <c r="E106" s="1" t="s">
        <v>165</v>
      </c>
      <c r="F106" s="1" t="s">
        <v>165</v>
      </c>
      <c r="G106" s="1" t="s">
        <v>165</v>
      </c>
      <c r="H106" s="89"/>
      <c r="I106" s="16">
        <v>0.7</v>
      </c>
      <c r="J106" s="14" t="s">
        <v>165</v>
      </c>
      <c r="K106" s="1" t="s">
        <v>165</v>
      </c>
      <c r="L106" s="1" t="s">
        <v>165</v>
      </c>
      <c r="M106" s="1" t="s">
        <v>165</v>
      </c>
      <c r="N106" s="1" t="s">
        <v>165</v>
      </c>
      <c r="O106" s="1" t="s">
        <v>165</v>
      </c>
    </row>
    <row r="107" spans="1:15" x14ac:dyDescent="0.4">
      <c r="A107" s="89"/>
      <c r="B107" s="16">
        <v>0.65</v>
      </c>
      <c r="C107" s="14" t="s">
        <v>165</v>
      </c>
      <c r="D107" s="1" t="s">
        <v>165</v>
      </c>
      <c r="E107" s="1" t="s">
        <v>165</v>
      </c>
      <c r="F107" s="1" t="s">
        <v>165</v>
      </c>
      <c r="G107" s="1" t="s">
        <v>165</v>
      </c>
      <c r="H107" s="89"/>
      <c r="I107" s="16">
        <v>0.65</v>
      </c>
      <c r="J107" s="14" t="s">
        <v>165</v>
      </c>
      <c r="K107" s="1" t="s">
        <v>165</v>
      </c>
      <c r="L107" s="1" t="s">
        <v>165</v>
      </c>
      <c r="M107" s="1" t="s">
        <v>165</v>
      </c>
      <c r="N107" s="1" t="s">
        <v>165</v>
      </c>
      <c r="O107" s="1" t="s">
        <v>165</v>
      </c>
    </row>
    <row r="108" spans="1:15" x14ac:dyDescent="0.4">
      <c r="A108" s="89"/>
      <c r="B108" s="16">
        <v>0.6</v>
      </c>
      <c r="C108" s="14" t="s">
        <v>165</v>
      </c>
      <c r="D108" s="1" t="s">
        <v>165</v>
      </c>
      <c r="E108" s="1" t="s">
        <v>165</v>
      </c>
      <c r="F108" s="1" t="s">
        <v>165</v>
      </c>
      <c r="G108" s="1" t="s">
        <v>165</v>
      </c>
      <c r="H108" s="89"/>
      <c r="I108" s="16">
        <v>0.6</v>
      </c>
      <c r="J108" s="14" t="s">
        <v>165</v>
      </c>
      <c r="K108" s="1" t="s">
        <v>165</v>
      </c>
      <c r="L108" s="1" t="s">
        <v>165</v>
      </c>
      <c r="M108" s="1" t="s">
        <v>165</v>
      </c>
      <c r="N108" s="1" t="s">
        <v>165</v>
      </c>
      <c r="O108" s="1" t="s">
        <v>165</v>
      </c>
    </row>
    <row r="109" spans="1:15" x14ac:dyDescent="0.4">
      <c r="A109" s="89"/>
      <c r="B109" s="16">
        <v>0.55000000000000004</v>
      </c>
      <c r="C109" s="14" t="s">
        <v>165</v>
      </c>
      <c r="D109" s="1" t="s">
        <v>165</v>
      </c>
      <c r="E109" s="1" t="s">
        <v>165</v>
      </c>
      <c r="F109" s="1" t="s">
        <v>165</v>
      </c>
      <c r="G109" s="1" t="s">
        <v>165</v>
      </c>
      <c r="H109" s="89"/>
      <c r="I109" s="16">
        <v>0.55000000000000004</v>
      </c>
      <c r="J109" s="14" t="s">
        <v>165</v>
      </c>
      <c r="K109" s="1" t="s">
        <v>165</v>
      </c>
      <c r="L109" s="1" t="s">
        <v>165</v>
      </c>
      <c r="M109" s="1" t="s">
        <v>165</v>
      </c>
      <c r="N109" s="1" t="s">
        <v>165</v>
      </c>
      <c r="O109" s="1" t="s">
        <v>165</v>
      </c>
    </row>
    <row r="110" spans="1:15" x14ac:dyDescent="0.4">
      <c r="A110" s="89"/>
      <c r="B110" s="16">
        <v>0.5</v>
      </c>
      <c r="C110" s="14" t="s">
        <v>165</v>
      </c>
      <c r="D110" s="1" t="s">
        <v>165</v>
      </c>
      <c r="E110" s="1" t="s">
        <v>165</v>
      </c>
      <c r="F110" s="1" t="s">
        <v>165</v>
      </c>
      <c r="G110" s="1" t="s">
        <v>165</v>
      </c>
      <c r="H110" s="89"/>
      <c r="I110" s="16">
        <v>0.5</v>
      </c>
      <c r="J110" s="14" t="s">
        <v>165</v>
      </c>
      <c r="K110" s="1" t="s">
        <v>165</v>
      </c>
      <c r="L110" s="1" t="s">
        <v>165</v>
      </c>
      <c r="M110" s="1" t="s">
        <v>165</v>
      </c>
      <c r="N110" s="1" t="s">
        <v>165</v>
      </c>
      <c r="O110" s="1" t="s">
        <v>165</v>
      </c>
    </row>
    <row r="111" spans="1:15" x14ac:dyDescent="0.4">
      <c r="A111" s="89"/>
      <c r="B111" s="16">
        <v>0.45</v>
      </c>
      <c r="C111" s="14" t="s">
        <v>165</v>
      </c>
      <c r="D111" s="1" t="s">
        <v>165</v>
      </c>
      <c r="E111" s="1" t="s">
        <v>165</v>
      </c>
      <c r="F111" s="1" t="s">
        <v>165</v>
      </c>
      <c r="G111" s="1" t="s">
        <v>165</v>
      </c>
      <c r="H111" s="89"/>
      <c r="I111" s="16">
        <v>0.45</v>
      </c>
      <c r="J111" s="14" t="s">
        <v>165</v>
      </c>
      <c r="K111" s="1" t="s">
        <v>165</v>
      </c>
      <c r="L111" s="1" t="s">
        <v>165</v>
      </c>
      <c r="M111" s="1" t="s">
        <v>165</v>
      </c>
      <c r="N111" s="1" t="s">
        <v>165</v>
      </c>
      <c r="O111" s="1" t="s">
        <v>165</v>
      </c>
    </row>
    <row r="112" spans="1:15" x14ac:dyDescent="0.4">
      <c r="A112" s="89"/>
      <c r="B112" s="16">
        <v>0.4</v>
      </c>
      <c r="C112" s="17" t="s">
        <v>165</v>
      </c>
      <c r="D112" s="1" t="s">
        <v>165</v>
      </c>
      <c r="E112" s="1" t="s">
        <v>165</v>
      </c>
      <c r="F112" s="1" t="s">
        <v>165</v>
      </c>
      <c r="G112" s="1" t="s">
        <v>165</v>
      </c>
      <c r="H112" s="89"/>
      <c r="I112" s="16">
        <v>0.4</v>
      </c>
      <c r="J112" s="17" t="s">
        <v>165</v>
      </c>
      <c r="K112" s="1" t="s">
        <v>165</v>
      </c>
      <c r="L112" s="1" t="s">
        <v>165</v>
      </c>
      <c r="M112" s="1" t="s">
        <v>165</v>
      </c>
      <c r="N112" s="1" t="s">
        <v>165</v>
      </c>
      <c r="O112" s="1" t="s">
        <v>165</v>
      </c>
    </row>
    <row r="113" spans="1:15" s="3" customFormat="1" x14ac:dyDescent="0.4">
      <c r="B113" s="3" t="str">
        <f>B99</f>
        <v>Senior</v>
      </c>
      <c r="D113" s="23"/>
      <c r="E113" s="23"/>
      <c r="F113" s="23"/>
      <c r="G113" s="23"/>
      <c r="I113" s="3" t="str">
        <f>I99</f>
        <v>Junior/Mezzanine</v>
      </c>
      <c r="K113" s="23"/>
      <c r="L113" s="23"/>
      <c r="M113" s="23"/>
      <c r="N113" s="23"/>
      <c r="O113" s="23"/>
    </row>
    <row r="114" spans="1:15" s="3" customFormat="1" x14ac:dyDescent="0.4">
      <c r="B114" s="3" t="str">
        <f>A115</f>
        <v>Residentail investment</v>
      </c>
      <c r="D114" s="23"/>
      <c r="E114" s="23"/>
      <c r="F114" s="23"/>
      <c r="G114" s="23"/>
      <c r="I114" s="3" t="str">
        <f>H115</f>
        <v>Residentail investment</v>
      </c>
      <c r="K114" s="23"/>
      <c r="L114" s="23"/>
      <c r="M114" s="23"/>
      <c r="N114" s="23"/>
      <c r="O114" s="23"/>
    </row>
    <row r="115" spans="1:15" ht="81" x14ac:dyDescent="0.4">
      <c r="A115" s="89" t="s">
        <v>173</v>
      </c>
      <c r="B115" s="14" t="s">
        <v>158</v>
      </c>
      <c r="C115" s="15" t="s">
        <v>159</v>
      </c>
      <c r="D115" s="1" t="s">
        <v>160</v>
      </c>
      <c r="E115" s="1" t="s">
        <v>161</v>
      </c>
      <c r="F115" s="1" t="s">
        <v>162</v>
      </c>
      <c r="G115" s="1" t="s">
        <v>163</v>
      </c>
      <c r="H115" s="89" t="s">
        <v>173</v>
      </c>
      <c r="I115" s="14" t="s">
        <v>158</v>
      </c>
      <c r="J115" s="15" t="s">
        <v>159</v>
      </c>
      <c r="K115" s="1" t="s">
        <v>160</v>
      </c>
      <c r="L115" s="1" t="s">
        <v>161</v>
      </c>
      <c r="M115" s="1" t="s">
        <v>162</v>
      </c>
      <c r="N115" s="1" t="s">
        <v>163</v>
      </c>
      <c r="O115" s="1" t="s">
        <v>164</v>
      </c>
    </row>
    <row r="116" spans="1:15" x14ac:dyDescent="0.4">
      <c r="A116" s="89"/>
      <c r="B116" s="16">
        <v>0.9</v>
      </c>
      <c r="C116" s="14" t="s">
        <v>165</v>
      </c>
      <c r="D116" s="1" t="s">
        <v>165</v>
      </c>
      <c r="E116" s="1" t="s">
        <v>165</v>
      </c>
      <c r="F116" s="1" t="s">
        <v>165</v>
      </c>
      <c r="G116" s="1" t="s">
        <v>165</v>
      </c>
      <c r="H116" s="89"/>
      <c r="I116" s="16">
        <v>0.9</v>
      </c>
      <c r="J116" s="14" t="s">
        <v>165</v>
      </c>
      <c r="K116" s="1" t="s">
        <v>165</v>
      </c>
      <c r="L116" s="1" t="s">
        <v>165</v>
      </c>
      <c r="M116" s="1" t="s">
        <v>165</v>
      </c>
      <c r="N116" s="1" t="s">
        <v>165</v>
      </c>
      <c r="O116" s="1" t="s">
        <v>165</v>
      </c>
    </row>
    <row r="117" spans="1:15" x14ac:dyDescent="0.4">
      <c r="A117" s="89"/>
      <c r="B117" s="16">
        <v>0.85</v>
      </c>
      <c r="C117" s="14" t="s">
        <v>165</v>
      </c>
      <c r="D117" s="1" t="s">
        <v>165</v>
      </c>
      <c r="E117" s="1" t="s">
        <v>165</v>
      </c>
      <c r="F117" s="1" t="s">
        <v>165</v>
      </c>
      <c r="G117" s="1" t="s">
        <v>165</v>
      </c>
      <c r="H117" s="89"/>
      <c r="I117" s="16">
        <v>0.85</v>
      </c>
      <c r="J117" s="14" t="s">
        <v>165</v>
      </c>
      <c r="K117" s="1" t="s">
        <v>165</v>
      </c>
      <c r="L117" s="1" t="s">
        <v>165</v>
      </c>
      <c r="M117" s="1" t="s">
        <v>165</v>
      </c>
      <c r="N117" s="1" t="s">
        <v>165</v>
      </c>
      <c r="O117" s="1" t="s">
        <v>165</v>
      </c>
    </row>
    <row r="118" spans="1:15" x14ac:dyDescent="0.4">
      <c r="A118" s="89"/>
      <c r="B118" s="16">
        <v>0.8</v>
      </c>
      <c r="C118" s="14" t="s">
        <v>165</v>
      </c>
      <c r="D118" s="1" t="s">
        <v>165</v>
      </c>
      <c r="E118" s="1" t="s">
        <v>165</v>
      </c>
      <c r="F118" s="1" t="s">
        <v>165</v>
      </c>
      <c r="G118" s="1" t="s">
        <v>165</v>
      </c>
      <c r="H118" s="89"/>
      <c r="I118" s="16">
        <v>0.8</v>
      </c>
      <c r="J118" s="14" t="s">
        <v>165</v>
      </c>
      <c r="K118" s="1" t="s">
        <v>165</v>
      </c>
      <c r="L118" s="1" t="s">
        <v>165</v>
      </c>
      <c r="M118" s="1" t="s">
        <v>165</v>
      </c>
      <c r="N118" s="1" t="s">
        <v>165</v>
      </c>
      <c r="O118" s="1" t="s">
        <v>165</v>
      </c>
    </row>
    <row r="119" spans="1:15" x14ac:dyDescent="0.4">
      <c r="A119" s="89"/>
      <c r="B119" s="16">
        <v>0.75</v>
      </c>
      <c r="C119" s="14" t="s">
        <v>165</v>
      </c>
      <c r="D119" s="1" t="s">
        <v>165</v>
      </c>
      <c r="E119" s="1" t="s">
        <v>165</v>
      </c>
      <c r="F119" s="1" t="s">
        <v>165</v>
      </c>
      <c r="G119" s="1" t="s">
        <v>165</v>
      </c>
      <c r="H119" s="89"/>
      <c r="I119" s="16">
        <v>0.75</v>
      </c>
      <c r="J119" s="14" t="s">
        <v>165</v>
      </c>
      <c r="K119" s="1" t="s">
        <v>165</v>
      </c>
      <c r="L119" s="1" t="s">
        <v>165</v>
      </c>
      <c r="M119" s="1" t="s">
        <v>165</v>
      </c>
      <c r="N119" s="1" t="s">
        <v>165</v>
      </c>
      <c r="O119" s="1" t="s">
        <v>165</v>
      </c>
    </row>
    <row r="120" spans="1:15" x14ac:dyDescent="0.4">
      <c r="A120" s="89"/>
      <c r="B120" s="16">
        <v>0.7</v>
      </c>
      <c r="C120" s="14" t="s">
        <v>165</v>
      </c>
      <c r="D120" s="1" t="s">
        <v>165</v>
      </c>
      <c r="E120" s="1" t="s">
        <v>165</v>
      </c>
      <c r="F120" s="1" t="s">
        <v>165</v>
      </c>
      <c r="G120" s="1" t="s">
        <v>165</v>
      </c>
      <c r="H120" s="89"/>
      <c r="I120" s="16">
        <v>0.7</v>
      </c>
      <c r="J120" s="14" t="s">
        <v>165</v>
      </c>
      <c r="K120" s="1" t="s">
        <v>165</v>
      </c>
      <c r="L120" s="1" t="s">
        <v>165</v>
      </c>
      <c r="M120" s="1" t="s">
        <v>165</v>
      </c>
      <c r="N120" s="1" t="s">
        <v>165</v>
      </c>
      <c r="O120" s="1" t="s">
        <v>165</v>
      </c>
    </row>
    <row r="121" spans="1:15" x14ac:dyDescent="0.4">
      <c r="A121" s="89"/>
      <c r="B121" s="16">
        <v>0.65</v>
      </c>
      <c r="C121" s="14" t="s">
        <v>165</v>
      </c>
      <c r="D121" s="1" t="s">
        <v>165</v>
      </c>
      <c r="E121" s="1" t="s">
        <v>165</v>
      </c>
      <c r="F121" s="1" t="s">
        <v>165</v>
      </c>
      <c r="G121" s="1" t="s">
        <v>165</v>
      </c>
      <c r="H121" s="89"/>
      <c r="I121" s="16">
        <v>0.65</v>
      </c>
      <c r="J121" s="14" t="s">
        <v>165</v>
      </c>
      <c r="K121" s="1" t="s">
        <v>165</v>
      </c>
      <c r="L121" s="1" t="s">
        <v>165</v>
      </c>
      <c r="M121" s="1" t="s">
        <v>165</v>
      </c>
      <c r="N121" s="1" t="s">
        <v>165</v>
      </c>
      <c r="O121" s="1" t="s">
        <v>165</v>
      </c>
    </row>
    <row r="122" spans="1:15" x14ac:dyDescent="0.4">
      <c r="A122" s="89"/>
      <c r="B122" s="16">
        <v>0.6</v>
      </c>
      <c r="C122" s="14" t="s">
        <v>165</v>
      </c>
      <c r="D122" s="1" t="s">
        <v>165</v>
      </c>
      <c r="E122" s="1" t="s">
        <v>165</v>
      </c>
      <c r="F122" s="1" t="s">
        <v>165</v>
      </c>
      <c r="G122" s="1" t="s">
        <v>165</v>
      </c>
      <c r="H122" s="89"/>
      <c r="I122" s="16">
        <v>0.6</v>
      </c>
      <c r="J122" s="14" t="s">
        <v>165</v>
      </c>
      <c r="K122" s="1" t="s">
        <v>165</v>
      </c>
      <c r="L122" s="1" t="s">
        <v>165</v>
      </c>
      <c r="M122" s="1" t="s">
        <v>165</v>
      </c>
      <c r="N122" s="1" t="s">
        <v>165</v>
      </c>
      <c r="O122" s="1" t="s">
        <v>165</v>
      </c>
    </row>
    <row r="123" spans="1:15" x14ac:dyDescent="0.4">
      <c r="A123" s="89"/>
      <c r="B123" s="16">
        <v>0.55000000000000004</v>
      </c>
      <c r="C123" s="14" t="s">
        <v>165</v>
      </c>
      <c r="D123" s="1" t="s">
        <v>165</v>
      </c>
      <c r="E123" s="1" t="s">
        <v>165</v>
      </c>
      <c r="F123" s="1" t="s">
        <v>165</v>
      </c>
      <c r="G123" s="1" t="s">
        <v>165</v>
      </c>
      <c r="H123" s="89"/>
      <c r="I123" s="16">
        <v>0.55000000000000004</v>
      </c>
      <c r="J123" s="14" t="s">
        <v>165</v>
      </c>
      <c r="K123" s="1" t="s">
        <v>165</v>
      </c>
      <c r="L123" s="1" t="s">
        <v>165</v>
      </c>
      <c r="M123" s="1" t="s">
        <v>165</v>
      </c>
      <c r="N123" s="1" t="s">
        <v>165</v>
      </c>
      <c r="O123" s="1" t="s">
        <v>165</v>
      </c>
    </row>
    <row r="124" spans="1:15" x14ac:dyDescent="0.4">
      <c r="A124" s="89"/>
      <c r="B124" s="16">
        <v>0.5</v>
      </c>
      <c r="C124" s="14" t="s">
        <v>165</v>
      </c>
      <c r="D124" s="1" t="s">
        <v>165</v>
      </c>
      <c r="E124" s="1" t="s">
        <v>165</v>
      </c>
      <c r="F124" s="1" t="s">
        <v>165</v>
      </c>
      <c r="G124" s="1" t="s">
        <v>165</v>
      </c>
      <c r="H124" s="89"/>
      <c r="I124" s="16">
        <v>0.5</v>
      </c>
      <c r="J124" s="14" t="s">
        <v>165</v>
      </c>
      <c r="K124" s="1" t="s">
        <v>165</v>
      </c>
      <c r="L124" s="1" t="s">
        <v>165</v>
      </c>
      <c r="M124" s="1" t="s">
        <v>165</v>
      </c>
      <c r="N124" s="1" t="s">
        <v>165</v>
      </c>
      <c r="O124" s="1" t="s">
        <v>165</v>
      </c>
    </row>
    <row r="125" spans="1:15" x14ac:dyDescent="0.4">
      <c r="A125" s="89"/>
      <c r="B125" s="16">
        <v>0.45</v>
      </c>
      <c r="C125" s="14" t="s">
        <v>165</v>
      </c>
      <c r="D125" s="1" t="s">
        <v>165</v>
      </c>
      <c r="E125" s="1" t="s">
        <v>165</v>
      </c>
      <c r="F125" s="1" t="s">
        <v>165</v>
      </c>
      <c r="G125" s="1" t="s">
        <v>165</v>
      </c>
      <c r="H125" s="89"/>
      <c r="I125" s="16">
        <v>0.45</v>
      </c>
      <c r="J125" s="14" t="s">
        <v>165</v>
      </c>
      <c r="K125" s="1" t="s">
        <v>165</v>
      </c>
      <c r="L125" s="1" t="s">
        <v>165</v>
      </c>
      <c r="M125" s="1" t="s">
        <v>165</v>
      </c>
      <c r="N125" s="1" t="s">
        <v>165</v>
      </c>
      <c r="O125" s="1" t="s">
        <v>165</v>
      </c>
    </row>
    <row r="126" spans="1:15" x14ac:dyDescent="0.4">
      <c r="A126" s="89"/>
      <c r="B126" s="16">
        <v>0.4</v>
      </c>
      <c r="C126" s="17" t="s">
        <v>165</v>
      </c>
      <c r="D126" s="1" t="s">
        <v>165</v>
      </c>
      <c r="E126" s="1" t="s">
        <v>165</v>
      </c>
      <c r="F126" s="1" t="s">
        <v>165</v>
      </c>
      <c r="G126" s="1" t="s">
        <v>165</v>
      </c>
      <c r="H126" s="89"/>
      <c r="I126" s="16">
        <v>0.4</v>
      </c>
      <c r="J126" s="17" t="s">
        <v>165</v>
      </c>
      <c r="K126" s="1" t="s">
        <v>165</v>
      </c>
      <c r="L126" s="1" t="s">
        <v>165</v>
      </c>
      <c r="M126" s="1" t="s">
        <v>165</v>
      </c>
      <c r="N126" s="1" t="s">
        <v>165</v>
      </c>
      <c r="O126" s="1" t="s">
        <v>165</v>
      </c>
    </row>
    <row r="127" spans="1:15" s="3" customFormat="1" x14ac:dyDescent="0.4">
      <c r="B127" s="3" t="str">
        <f>B113</f>
        <v>Senior</v>
      </c>
      <c r="D127" s="23"/>
      <c r="E127" s="23"/>
      <c r="F127" s="23"/>
      <c r="G127" s="23"/>
      <c r="I127" s="3" t="str">
        <f>I99</f>
        <v>Junior/Mezzanine</v>
      </c>
      <c r="K127" s="23"/>
      <c r="L127" s="23"/>
      <c r="M127" s="23"/>
      <c r="N127" s="23"/>
      <c r="O127" s="23"/>
    </row>
    <row r="128" spans="1:15" s="3" customFormat="1" x14ac:dyDescent="0.4">
      <c r="B128" s="3" t="str">
        <f>A129</f>
        <v>Pre-let Development</v>
      </c>
      <c r="D128" s="23"/>
      <c r="E128" s="23"/>
      <c r="F128" s="23"/>
      <c r="G128" s="23"/>
      <c r="I128" s="3" t="str">
        <f>H129</f>
        <v>Pre-let Development</v>
      </c>
      <c r="K128" s="23"/>
      <c r="L128" s="23"/>
      <c r="M128" s="23"/>
      <c r="N128" s="23"/>
      <c r="O128" s="23"/>
    </row>
    <row r="129" spans="1:15" ht="81" x14ac:dyDescent="0.4">
      <c r="A129" s="89" t="s">
        <v>174</v>
      </c>
      <c r="B129" s="14" t="s">
        <v>175</v>
      </c>
      <c r="C129" s="15" t="s">
        <v>158</v>
      </c>
      <c r="D129" s="24" t="s">
        <v>159</v>
      </c>
      <c r="E129" s="1" t="s">
        <v>176</v>
      </c>
      <c r="F129" s="1" t="s">
        <v>177</v>
      </c>
      <c r="G129" s="8"/>
      <c r="H129" s="89" t="s">
        <v>174</v>
      </c>
      <c r="I129" s="14" t="s">
        <v>175</v>
      </c>
      <c r="J129" s="15" t="s">
        <v>158</v>
      </c>
      <c r="K129" s="24" t="s">
        <v>159</v>
      </c>
      <c r="L129" s="1" t="s">
        <v>176</v>
      </c>
      <c r="M129" s="1" t="s">
        <v>177</v>
      </c>
      <c r="N129" s="1" t="s">
        <v>163</v>
      </c>
      <c r="O129" s="1" t="s">
        <v>164</v>
      </c>
    </row>
    <row r="130" spans="1:15" x14ac:dyDescent="0.4">
      <c r="A130" s="89"/>
      <c r="B130" s="16">
        <v>0.9</v>
      </c>
      <c r="C130" s="16"/>
      <c r="D130" s="25" t="s">
        <v>165</v>
      </c>
      <c r="E130" s="1" t="s">
        <v>165</v>
      </c>
      <c r="F130" s="1" t="s">
        <v>165</v>
      </c>
      <c r="G130" s="8"/>
      <c r="H130" s="89"/>
      <c r="I130" s="16">
        <v>0.9</v>
      </c>
      <c r="J130" s="16"/>
      <c r="K130" s="25" t="s">
        <v>165</v>
      </c>
      <c r="L130" s="1" t="s">
        <v>165</v>
      </c>
      <c r="M130" s="1" t="s">
        <v>165</v>
      </c>
      <c r="N130" s="1" t="s">
        <v>165</v>
      </c>
      <c r="O130" s="1" t="s">
        <v>165</v>
      </c>
    </row>
    <row r="131" spans="1:15" x14ac:dyDescent="0.4">
      <c r="A131" s="89"/>
      <c r="B131" s="16">
        <v>0.85</v>
      </c>
      <c r="C131" s="16"/>
      <c r="D131" s="25" t="s">
        <v>165</v>
      </c>
      <c r="E131" s="1" t="s">
        <v>165</v>
      </c>
      <c r="F131" s="1" t="s">
        <v>165</v>
      </c>
      <c r="G131" s="8"/>
      <c r="H131" s="89"/>
      <c r="I131" s="16">
        <v>0.85</v>
      </c>
      <c r="J131" s="16"/>
      <c r="K131" s="25" t="s">
        <v>165</v>
      </c>
      <c r="L131" s="1" t="s">
        <v>165</v>
      </c>
      <c r="M131" s="1" t="s">
        <v>165</v>
      </c>
      <c r="N131" s="1" t="s">
        <v>165</v>
      </c>
      <c r="O131" s="1" t="s">
        <v>165</v>
      </c>
    </row>
    <row r="132" spans="1:15" x14ac:dyDescent="0.4">
      <c r="A132" s="89"/>
      <c r="B132" s="16">
        <v>0.8</v>
      </c>
      <c r="C132" s="16"/>
      <c r="D132" s="25" t="s">
        <v>165</v>
      </c>
      <c r="E132" s="1" t="s">
        <v>165</v>
      </c>
      <c r="F132" s="1" t="s">
        <v>165</v>
      </c>
      <c r="G132" s="8"/>
      <c r="H132" s="89"/>
      <c r="I132" s="16">
        <v>0.8</v>
      </c>
      <c r="J132" s="16"/>
      <c r="K132" s="25" t="s">
        <v>165</v>
      </c>
      <c r="L132" s="1" t="s">
        <v>165</v>
      </c>
      <c r="M132" s="1" t="s">
        <v>165</v>
      </c>
      <c r="N132" s="1" t="s">
        <v>165</v>
      </c>
      <c r="O132" s="1" t="s">
        <v>165</v>
      </c>
    </row>
    <row r="133" spans="1:15" x14ac:dyDescent="0.4">
      <c r="A133" s="89"/>
      <c r="B133" s="16">
        <v>0.75</v>
      </c>
      <c r="C133" s="16"/>
      <c r="D133" s="25" t="s">
        <v>165</v>
      </c>
      <c r="E133" s="1" t="s">
        <v>165</v>
      </c>
      <c r="F133" s="1" t="s">
        <v>165</v>
      </c>
      <c r="G133" s="8"/>
      <c r="H133" s="89"/>
      <c r="I133" s="16">
        <v>0.75</v>
      </c>
      <c r="J133" s="16"/>
      <c r="K133" s="25" t="s">
        <v>165</v>
      </c>
      <c r="L133" s="1" t="s">
        <v>165</v>
      </c>
      <c r="M133" s="1" t="s">
        <v>165</v>
      </c>
      <c r="N133" s="1" t="s">
        <v>165</v>
      </c>
      <c r="O133" s="1" t="s">
        <v>165</v>
      </c>
    </row>
    <row r="134" spans="1:15" x14ac:dyDescent="0.4">
      <c r="A134" s="89"/>
      <c r="B134" s="16">
        <v>0.7</v>
      </c>
      <c r="C134" s="16"/>
      <c r="D134" s="25" t="s">
        <v>165</v>
      </c>
      <c r="E134" s="1" t="s">
        <v>165</v>
      </c>
      <c r="F134" s="1" t="s">
        <v>165</v>
      </c>
      <c r="G134" s="8"/>
      <c r="H134" s="89"/>
      <c r="I134" s="16">
        <v>0.7</v>
      </c>
      <c r="J134" s="16"/>
      <c r="K134" s="25" t="s">
        <v>165</v>
      </c>
      <c r="L134" s="1" t="s">
        <v>165</v>
      </c>
      <c r="M134" s="1" t="s">
        <v>165</v>
      </c>
      <c r="N134" s="1" t="s">
        <v>165</v>
      </c>
      <c r="O134" s="1" t="s">
        <v>165</v>
      </c>
    </row>
    <row r="135" spans="1:15" x14ac:dyDescent="0.4">
      <c r="A135" s="89"/>
      <c r="B135" s="16">
        <v>0.65</v>
      </c>
      <c r="C135" s="16"/>
      <c r="D135" s="25" t="s">
        <v>165</v>
      </c>
      <c r="E135" s="1" t="s">
        <v>165</v>
      </c>
      <c r="F135" s="1" t="s">
        <v>165</v>
      </c>
      <c r="G135" s="8"/>
      <c r="H135" s="89"/>
      <c r="I135" s="16">
        <v>0.65</v>
      </c>
      <c r="J135" s="16"/>
      <c r="K135" s="25" t="s">
        <v>165</v>
      </c>
      <c r="L135" s="1" t="s">
        <v>165</v>
      </c>
      <c r="M135" s="1" t="s">
        <v>165</v>
      </c>
      <c r="N135" s="1" t="s">
        <v>165</v>
      </c>
      <c r="O135" s="1" t="s">
        <v>165</v>
      </c>
    </row>
    <row r="136" spans="1:15" x14ac:dyDescent="0.4">
      <c r="A136" s="89"/>
      <c r="B136" s="16">
        <v>0.6</v>
      </c>
      <c r="C136" s="16"/>
      <c r="D136" s="25" t="s">
        <v>165</v>
      </c>
      <c r="E136" s="1" t="s">
        <v>165</v>
      </c>
      <c r="F136" s="1" t="s">
        <v>165</v>
      </c>
      <c r="G136" s="8"/>
      <c r="H136" s="89"/>
      <c r="I136" s="16">
        <v>0.6</v>
      </c>
      <c r="J136" s="16"/>
      <c r="K136" s="25" t="s">
        <v>165</v>
      </c>
      <c r="L136" s="1" t="s">
        <v>165</v>
      </c>
      <c r="M136" s="1" t="s">
        <v>165</v>
      </c>
      <c r="N136" s="1" t="s">
        <v>165</v>
      </c>
      <c r="O136" s="1" t="s">
        <v>165</v>
      </c>
    </row>
    <row r="137" spans="1:15" x14ac:dyDescent="0.4">
      <c r="A137" s="89"/>
      <c r="B137" s="16">
        <v>0.55000000000000004</v>
      </c>
      <c r="C137" s="16"/>
      <c r="D137" s="25" t="s">
        <v>165</v>
      </c>
      <c r="E137" s="1" t="s">
        <v>165</v>
      </c>
      <c r="F137" s="1" t="s">
        <v>165</v>
      </c>
      <c r="G137" s="8"/>
      <c r="H137" s="89"/>
      <c r="I137" s="16">
        <v>0.55000000000000004</v>
      </c>
      <c r="J137" s="16"/>
      <c r="K137" s="25" t="s">
        <v>165</v>
      </c>
      <c r="L137" s="1" t="s">
        <v>165</v>
      </c>
      <c r="M137" s="1" t="s">
        <v>165</v>
      </c>
      <c r="N137" s="1" t="s">
        <v>165</v>
      </c>
      <c r="O137" s="1" t="s">
        <v>165</v>
      </c>
    </row>
    <row r="138" spans="1:15" x14ac:dyDescent="0.4">
      <c r="A138" s="89"/>
      <c r="B138" s="16">
        <v>0.5</v>
      </c>
      <c r="C138" s="16"/>
      <c r="D138" s="25" t="s">
        <v>165</v>
      </c>
      <c r="E138" s="1" t="s">
        <v>165</v>
      </c>
      <c r="F138" s="1" t="s">
        <v>165</v>
      </c>
      <c r="G138" s="8"/>
      <c r="H138" s="89"/>
      <c r="I138" s="16">
        <v>0.5</v>
      </c>
      <c r="J138" s="16"/>
      <c r="K138" s="25" t="s">
        <v>165</v>
      </c>
      <c r="L138" s="1" t="s">
        <v>165</v>
      </c>
      <c r="M138" s="1" t="s">
        <v>165</v>
      </c>
      <c r="N138" s="1" t="s">
        <v>165</v>
      </c>
      <c r="O138" s="1" t="s">
        <v>165</v>
      </c>
    </row>
    <row r="139" spans="1:15" x14ac:dyDescent="0.4">
      <c r="A139" s="89"/>
      <c r="B139" s="16">
        <v>0.45</v>
      </c>
      <c r="C139" s="16"/>
      <c r="D139" s="25" t="s">
        <v>165</v>
      </c>
      <c r="E139" s="1" t="s">
        <v>165</v>
      </c>
      <c r="F139" s="1" t="s">
        <v>165</v>
      </c>
      <c r="G139" s="8"/>
      <c r="H139" s="89"/>
      <c r="I139" s="16">
        <v>0.45</v>
      </c>
      <c r="J139" s="16"/>
      <c r="K139" s="25" t="s">
        <v>165</v>
      </c>
      <c r="L139" s="1" t="s">
        <v>165</v>
      </c>
      <c r="M139" s="1" t="s">
        <v>165</v>
      </c>
      <c r="N139" s="1" t="s">
        <v>165</v>
      </c>
      <c r="O139" s="1" t="s">
        <v>165</v>
      </c>
    </row>
    <row r="140" spans="1:15" x14ac:dyDescent="0.4">
      <c r="A140" s="89"/>
      <c r="B140" s="16">
        <v>0.4</v>
      </c>
      <c r="C140" s="16"/>
      <c r="D140" s="26" t="s">
        <v>165</v>
      </c>
      <c r="E140" s="1" t="s">
        <v>165</v>
      </c>
      <c r="F140" s="1" t="s">
        <v>165</v>
      </c>
      <c r="G140" s="8"/>
      <c r="H140" s="89"/>
      <c r="I140" s="16">
        <v>0.4</v>
      </c>
      <c r="J140" s="16"/>
      <c r="K140" s="26" t="s">
        <v>165</v>
      </c>
      <c r="L140" s="1" t="s">
        <v>165</v>
      </c>
      <c r="M140" s="1" t="s">
        <v>165</v>
      </c>
      <c r="N140" s="1" t="s">
        <v>165</v>
      </c>
      <c r="O140" s="1" t="s">
        <v>165</v>
      </c>
    </row>
    <row r="141" spans="1:15" s="3" customFormat="1" x14ac:dyDescent="0.4">
      <c r="B141" s="3" t="str">
        <f>B127</f>
        <v>Senior</v>
      </c>
      <c r="D141" s="23"/>
      <c r="E141" s="23"/>
      <c r="F141" s="23"/>
      <c r="G141" s="23"/>
      <c r="I141" s="3" t="str">
        <f>I127</f>
        <v>Junior/Mezzanine</v>
      </c>
      <c r="K141" s="23"/>
      <c r="L141" s="23"/>
      <c r="M141" s="23"/>
      <c r="N141" s="23"/>
      <c r="O141" s="23"/>
    </row>
    <row r="142" spans="1:15" s="3" customFormat="1" x14ac:dyDescent="0.4">
      <c r="B142" s="3" t="str">
        <f>A143</f>
        <v>Partial pre-let/spec development</v>
      </c>
      <c r="D142" s="23"/>
      <c r="E142" s="23"/>
      <c r="F142" s="23"/>
      <c r="G142" s="23"/>
      <c r="I142" s="3" t="str">
        <f>H143</f>
        <v>Partial pre-let/spec development</v>
      </c>
      <c r="K142" s="23"/>
      <c r="L142" s="23"/>
      <c r="M142" s="23"/>
      <c r="N142" s="23"/>
      <c r="O142" s="23"/>
    </row>
    <row r="143" spans="1:15" ht="81" x14ac:dyDescent="0.4">
      <c r="A143" s="89" t="s">
        <v>178</v>
      </c>
      <c r="B143" s="14" t="s">
        <v>175</v>
      </c>
      <c r="C143" s="15" t="s">
        <v>158</v>
      </c>
      <c r="D143" s="24" t="s">
        <v>159</v>
      </c>
      <c r="E143" s="1" t="s">
        <v>176</v>
      </c>
      <c r="F143" s="1" t="s">
        <v>177</v>
      </c>
      <c r="G143" s="8"/>
      <c r="H143" s="89" t="s">
        <v>178</v>
      </c>
      <c r="I143" s="14" t="s">
        <v>175</v>
      </c>
      <c r="J143" s="15" t="s">
        <v>158</v>
      </c>
      <c r="K143" s="24" t="s">
        <v>159</v>
      </c>
      <c r="L143" s="1" t="s">
        <v>176</v>
      </c>
      <c r="M143" s="1" t="s">
        <v>177</v>
      </c>
      <c r="N143" s="1" t="s">
        <v>164</v>
      </c>
    </row>
    <row r="144" spans="1:15" x14ac:dyDescent="0.4">
      <c r="A144" s="89"/>
      <c r="B144" s="16">
        <v>0.9</v>
      </c>
      <c r="C144" s="16"/>
      <c r="D144" s="25" t="s">
        <v>165</v>
      </c>
      <c r="E144" s="1" t="s">
        <v>165</v>
      </c>
      <c r="F144" s="1" t="s">
        <v>165</v>
      </c>
      <c r="G144" s="8"/>
      <c r="H144" s="89"/>
      <c r="I144" s="16">
        <v>0.9</v>
      </c>
      <c r="J144" s="16"/>
      <c r="K144" s="25" t="s">
        <v>165</v>
      </c>
      <c r="L144" s="1" t="s">
        <v>165</v>
      </c>
      <c r="M144" s="1" t="s">
        <v>165</v>
      </c>
      <c r="N144" s="1" t="s">
        <v>165</v>
      </c>
    </row>
    <row r="145" spans="1:15" x14ac:dyDescent="0.4">
      <c r="A145" s="89"/>
      <c r="B145" s="16">
        <v>0.85</v>
      </c>
      <c r="C145" s="16"/>
      <c r="D145" s="25" t="s">
        <v>165</v>
      </c>
      <c r="E145" s="1" t="s">
        <v>165</v>
      </c>
      <c r="F145" s="1" t="s">
        <v>165</v>
      </c>
      <c r="G145" s="8"/>
      <c r="H145" s="89"/>
      <c r="I145" s="16">
        <v>0.85</v>
      </c>
      <c r="J145" s="16"/>
      <c r="K145" s="25" t="s">
        <v>165</v>
      </c>
      <c r="L145" s="1" t="s">
        <v>165</v>
      </c>
      <c r="M145" s="1" t="s">
        <v>165</v>
      </c>
      <c r="N145" s="1" t="s">
        <v>165</v>
      </c>
    </row>
    <row r="146" spans="1:15" x14ac:dyDescent="0.4">
      <c r="A146" s="89"/>
      <c r="B146" s="16">
        <v>0.8</v>
      </c>
      <c r="C146" s="16"/>
      <c r="D146" s="25" t="s">
        <v>165</v>
      </c>
      <c r="E146" s="1" t="s">
        <v>165</v>
      </c>
      <c r="F146" s="1" t="s">
        <v>165</v>
      </c>
      <c r="G146" s="8"/>
      <c r="H146" s="89"/>
      <c r="I146" s="16">
        <v>0.8</v>
      </c>
      <c r="J146" s="16"/>
      <c r="K146" s="25" t="s">
        <v>165</v>
      </c>
      <c r="L146" s="1" t="s">
        <v>165</v>
      </c>
      <c r="M146" s="1" t="s">
        <v>165</v>
      </c>
      <c r="N146" s="1" t="s">
        <v>165</v>
      </c>
    </row>
    <row r="147" spans="1:15" x14ac:dyDescent="0.4">
      <c r="A147" s="89"/>
      <c r="B147" s="16">
        <v>0.75</v>
      </c>
      <c r="C147" s="16"/>
      <c r="D147" s="25" t="s">
        <v>165</v>
      </c>
      <c r="E147" s="1" t="s">
        <v>165</v>
      </c>
      <c r="F147" s="1" t="s">
        <v>165</v>
      </c>
      <c r="G147" s="8"/>
      <c r="H147" s="89"/>
      <c r="I147" s="16">
        <v>0.75</v>
      </c>
      <c r="J147" s="16"/>
      <c r="K147" s="25" t="s">
        <v>165</v>
      </c>
      <c r="L147" s="1" t="s">
        <v>165</v>
      </c>
      <c r="M147" s="1" t="s">
        <v>165</v>
      </c>
      <c r="N147" s="1" t="s">
        <v>165</v>
      </c>
    </row>
    <row r="148" spans="1:15" x14ac:dyDescent="0.4">
      <c r="A148" s="89"/>
      <c r="B148" s="16">
        <v>0.7</v>
      </c>
      <c r="C148" s="16"/>
      <c r="D148" s="25" t="s">
        <v>165</v>
      </c>
      <c r="E148" s="1" t="s">
        <v>165</v>
      </c>
      <c r="F148" s="1" t="s">
        <v>165</v>
      </c>
      <c r="G148" s="8"/>
      <c r="H148" s="89"/>
      <c r="I148" s="16">
        <v>0.7</v>
      </c>
      <c r="J148" s="16"/>
      <c r="K148" s="25" t="s">
        <v>165</v>
      </c>
      <c r="L148" s="1" t="s">
        <v>165</v>
      </c>
      <c r="M148" s="1" t="s">
        <v>165</v>
      </c>
      <c r="N148" s="1" t="s">
        <v>165</v>
      </c>
    </row>
    <row r="149" spans="1:15" x14ac:dyDescent="0.4">
      <c r="A149" s="89"/>
      <c r="B149" s="16">
        <v>0.65</v>
      </c>
      <c r="C149" s="16"/>
      <c r="D149" s="25" t="s">
        <v>165</v>
      </c>
      <c r="E149" s="1" t="s">
        <v>165</v>
      </c>
      <c r="F149" s="1" t="s">
        <v>165</v>
      </c>
      <c r="G149" s="8"/>
      <c r="H149" s="89"/>
      <c r="I149" s="16">
        <v>0.65</v>
      </c>
      <c r="J149" s="16"/>
      <c r="K149" s="25" t="s">
        <v>165</v>
      </c>
      <c r="L149" s="1" t="s">
        <v>165</v>
      </c>
      <c r="M149" s="1" t="s">
        <v>165</v>
      </c>
      <c r="N149" s="1" t="s">
        <v>165</v>
      </c>
    </row>
    <row r="150" spans="1:15" x14ac:dyDescent="0.4">
      <c r="A150" s="89"/>
      <c r="B150" s="16">
        <v>0.6</v>
      </c>
      <c r="C150" s="16"/>
      <c r="D150" s="25" t="s">
        <v>165</v>
      </c>
      <c r="E150" s="1" t="s">
        <v>165</v>
      </c>
      <c r="F150" s="1" t="s">
        <v>165</v>
      </c>
      <c r="G150" s="8"/>
      <c r="H150" s="89"/>
      <c r="I150" s="16">
        <v>0.6</v>
      </c>
      <c r="J150" s="16"/>
      <c r="K150" s="25" t="s">
        <v>165</v>
      </c>
      <c r="L150" s="1" t="s">
        <v>165</v>
      </c>
      <c r="M150" s="1" t="s">
        <v>165</v>
      </c>
      <c r="N150" s="1" t="s">
        <v>165</v>
      </c>
    </row>
    <row r="151" spans="1:15" x14ac:dyDescent="0.4">
      <c r="A151" s="89"/>
      <c r="B151" s="16">
        <v>0.55000000000000004</v>
      </c>
      <c r="C151" s="16"/>
      <c r="D151" s="25" t="s">
        <v>165</v>
      </c>
      <c r="E151" s="1" t="s">
        <v>165</v>
      </c>
      <c r="F151" s="1" t="s">
        <v>165</v>
      </c>
      <c r="G151" s="8"/>
      <c r="H151" s="89"/>
      <c r="I151" s="16">
        <v>0.55000000000000004</v>
      </c>
      <c r="J151" s="16"/>
      <c r="K151" s="25" t="s">
        <v>165</v>
      </c>
      <c r="L151" s="1" t="s">
        <v>165</v>
      </c>
      <c r="M151" s="1" t="s">
        <v>165</v>
      </c>
      <c r="N151" s="1" t="s">
        <v>165</v>
      </c>
    </row>
    <row r="152" spans="1:15" x14ac:dyDescent="0.4">
      <c r="A152" s="89"/>
      <c r="B152" s="16">
        <v>0.5</v>
      </c>
      <c r="C152" s="16"/>
      <c r="D152" s="25" t="s">
        <v>165</v>
      </c>
      <c r="E152" s="1" t="s">
        <v>165</v>
      </c>
      <c r="F152" s="1" t="s">
        <v>165</v>
      </c>
      <c r="G152" s="8"/>
      <c r="H152" s="89"/>
      <c r="I152" s="16">
        <v>0.5</v>
      </c>
      <c r="J152" s="16"/>
      <c r="K152" s="25" t="s">
        <v>165</v>
      </c>
      <c r="L152" s="1" t="s">
        <v>165</v>
      </c>
      <c r="M152" s="1" t="s">
        <v>165</v>
      </c>
      <c r="N152" s="1" t="s">
        <v>165</v>
      </c>
    </row>
    <row r="153" spans="1:15" x14ac:dyDescent="0.4">
      <c r="A153" s="89"/>
      <c r="B153" s="16">
        <v>0.45</v>
      </c>
      <c r="C153" s="16"/>
      <c r="D153" s="25" t="s">
        <v>165</v>
      </c>
      <c r="E153" s="1" t="s">
        <v>165</v>
      </c>
      <c r="F153" s="1" t="s">
        <v>165</v>
      </c>
      <c r="G153" s="8"/>
      <c r="H153" s="89"/>
      <c r="I153" s="16">
        <v>0.45</v>
      </c>
      <c r="J153" s="16"/>
      <c r="K153" s="25" t="s">
        <v>165</v>
      </c>
      <c r="L153" s="1" t="s">
        <v>165</v>
      </c>
      <c r="M153" s="1" t="s">
        <v>165</v>
      </c>
      <c r="N153" s="1" t="s">
        <v>165</v>
      </c>
    </row>
    <row r="154" spans="1:15" x14ac:dyDescent="0.4">
      <c r="A154" s="89"/>
      <c r="B154" s="16">
        <v>0.4</v>
      </c>
      <c r="C154" s="16"/>
      <c r="D154" s="26" t="s">
        <v>165</v>
      </c>
      <c r="E154" s="1" t="s">
        <v>165</v>
      </c>
      <c r="F154" s="1" t="s">
        <v>165</v>
      </c>
      <c r="G154" s="8"/>
      <c r="H154" s="89"/>
      <c r="I154" s="16">
        <v>0.4</v>
      </c>
      <c r="J154" s="16"/>
      <c r="K154" s="26" t="s">
        <v>165</v>
      </c>
      <c r="L154" s="1" t="s">
        <v>165</v>
      </c>
      <c r="M154" s="1" t="s">
        <v>165</v>
      </c>
      <c r="N154" s="1" t="s">
        <v>165</v>
      </c>
    </row>
    <row r="155" spans="1:15" s="3" customFormat="1" x14ac:dyDescent="0.4">
      <c r="B155" s="3" t="str">
        <f>B141</f>
        <v>Senior</v>
      </c>
      <c r="D155" s="23"/>
      <c r="E155" s="23"/>
      <c r="F155" s="23"/>
      <c r="G155" s="23"/>
      <c r="I155" s="3" t="str">
        <f>I141</f>
        <v>Junior/Mezzanine</v>
      </c>
      <c r="K155" s="23"/>
      <c r="L155" s="23"/>
      <c r="M155" s="23"/>
      <c r="N155" s="23"/>
      <c r="O155" s="23"/>
    </row>
    <row r="156" spans="1:15" s="3" customFormat="1" x14ac:dyDescent="0.4">
      <c r="B156" s="3" t="str">
        <f>A157</f>
        <v>Speculative Development</v>
      </c>
      <c r="D156" s="23"/>
      <c r="E156" s="23"/>
      <c r="F156" s="23"/>
      <c r="G156" s="23"/>
      <c r="I156" s="3" t="str">
        <f>H157</f>
        <v>Speculative Development</v>
      </c>
      <c r="K156" s="23"/>
      <c r="L156" s="23"/>
      <c r="M156" s="23"/>
      <c r="N156" s="23"/>
      <c r="O156" s="23"/>
    </row>
    <row r="157" spans="1:15" ht="81" x14ac:dyDescent="0.4">
      <c r="A157" s="89" t="s">
        <v>179</v>
      </c>
      <c r="B157" s="14" t="s">
        <v>175</v>
      </c>
      <c r="C157" s="15" t="s">
        <v>158</v>
      </c>
      <c r="D157" s="24" t="s">
        <v>159</v>
      </c>
      <c r="E157" s="1" t="s">
        <v>176</v>
      </c>
      <c r="F157" s="1" t="s">
        <v>177</v>
      </c>
      <c r="G157" s="8"/>
      <c r="H157" s="89" t="s">
        <v>179</v>
      </c>
      <c r="I157" s="14" t="s">
        <v>175</v>
      </c>
      <c r="J157" s="15" t="s">
        <v>158</v>
      </c>
      <c r="K157" s="24" t="s">
        <v>159</v>
      </c>
      <c r="L157" s="1" t="s">
        <v>176</v>
      </c>
      <c r="M157" s="1" t="s">
        <v>177</v>
      </c>
      <c r="N157" s="1" t="s">
        <v>164</v>
      </c>
    </row>
    <row r="158" spans="1:15" x14ac:dyDescent="0.4">
      <c r="A158" s="89"/>
      <c r="B158" s="16">
        <v>0.9</v>
      </c>
      <c r="C158" s="16"/>
      <c r="D158" s="25" t="s">
        <v>165</v>
      </c>
      <c r="E158" s="1" t="s">
        <v>165</v>
      </c>
      <c r="F158" s="1" t="s">
        <v>165</v>
      </c>
      <c r="G158" s="8"/>
      <c r="H158" s="89"/>
      <c r="I158" s="16">
        <v>0.9</v>
      </c>
      <c r="J158" s="16"/>
      <c r="K158" s="25" t="s">
        <v>165</v>
      </c>
      <c r="L158" s="1" t="s">
        <v>165</v>
      </c>
      <c r="M158" s="1" t="s">
        <v>165</v>
      </c>
      <c r="N158" s="1" t="s">
        <v>165</v>
      </c>
    </row>
    <row r="159" spans="1:15" x14ac:dyDescent="0.4">
      <c r="A159" s="89"/>
      <c r="B159" s="16">
        <v>0.85</v>
      </c>
      <c r="C159" s="16"/>
      <c r="D159" s="25" t="s">
        <v>165</v>
      </c>
      <c r="E159" s="1" t="s">
        <v>165</v>
      </c>
      <c r="F159" s="1" t="s">
        <v>165</v>
      </c>
      <c r="G159" s="8"/>
      <c r="H159" s="89"/>
      <c r="I159" s="16">
        <v>0.85</v>
      </c>
      <c r="J159" s="16"/>
      <c r="K159" s="25" t="s">
        <v>165</v>
      </c>
      <c r="L159" s="1" t="s">
        <v>165</v>
      </c>
      <c r="M159" s="1" t="s">
        <v>165</v>
      </c>
      <c r="N159" s="1" t="s">
        <v>165</v>
      </c>
    </row>
    <row r="160" spans="1:15" x14ac:dyDescent="0.4">
      <c r="A160" s="89"/>
      <c r="B160" s="16">
        <v>0.8</v>
      </c>
      <c r="C160" s="16"/>
      <c r="D160" s="25" t="s">
        <v>165</v>
      </c>
      <c r="E160" s="1" t="s">
        <v>165</v>
      </c>
      <c r="F160" s="1" t="s">
        <v>165</v>
      </c>
      <c r="G160" s="8"/>
      <c r="H160" s="89"/>
      <c r="I160" s="16">
        <v>0.8</v>
      </c>
      <c r="J160" s="16"/>
      <c r="K160" s="25" t="s">
        <v>165</v>
      </c>
      <c r="L160" s="1" t="s">
        <v>165</v>
      </c>
      <c r="M160" s="1" t="s">
        <v>165</v>
      </c>
      <c r="N160" s="1" t="s">
        <v>165</v>
      </c>
    </row>
    <row r="161" spans="1:15" x14ac:dyDescent="0.4">
      <c r="A161" s="89"/>
      <c r="B161" s="16">
        <v>0.75</v>
      </c>
      <c r="C161" s="16"/>
      <c r="D161" s="25" t="s">
        <v>165</v>
      </c>
      <c r="E161" s="1" t="s">
        <v>165</v>
      </c>
      <c r="F161" s="1" t="s">
        <v>165</v>
      </c>
      <c r="G161" s="8"/>
      <c r="H161" s="89"/>
      <c r="I161" s="16">
        <v>0.75</v>
      </c>
      <c r="J161" s="16"/>
      <c r="K161" s="25" t="s">
        <v>165</v>
      </c>
      <c r="L161" s="1" t="s">
        <v>165</v>
      </c>
      <c r="M161" s="1" t="s">
        <v>165</v>
      </c>
      <c r="N161" s="1" t="s">
        <v>165</v>
      </c>
    </row>
    <row r="162" spans="1:15" x14ac:dyDescent="0.4">
      <c r="A162" s="89"/>
      <c r="B162" s="16">
        <v>0.7</v>
      </c>
      <c r="C162" s="16"/>
      <c r="D162" s="25" t="s">
        <v>165</v>
      </c>
      <c r="E162" s="1" t="s">
        <v>165</v>
      </c>
      <c r="F162" s="1" t="s">
        <v>165</v>
      </c>
      <c r="G162" s="8"/>
      <c r="H162" s="89"/>
      <c r="I162" s="16">
        <v>0.7</v>
      </c>
      <c r="J162" s="16"/>
      <c r="K162" s="25" t="s">
        <v>165</v>
      </c>
      <c r="L162" s="1" t="s">
        <v>165</v>
      </c>
      <c r="M162" s="1" t="s">
        <v>165</v>
      </c>
      <c r="N162" s="1" t="s">
        <v>165</v>
      </c>
    </row>
    <row r="163" spans="1:15" x14ac:dyDescent="0.4">
      <c r="A163" s="89"/>
      <c r="B163" s="16">
        <v>0.65</v>
      </c>
      <c r="C163" s="16"/>
      <c r="D163" s="25" t="s">
        <v>165</v>
      </c>
      <c r="E163" s="1" t="s">
        <v>165</v>
      </c>
      <c r="F163" s="1" t="s">
        <v>165</v>
      </c>
      <c r="G163" s="8"/>
      <c r="H163" s="89"/>
      <c r="I163" s="16">
        <v>0.65</v>
      </c>
      <c r="J163" s="16"/>
      <c r="K163" s="25" t="s">
        <v>165</v>
      </c>
      <c r="L163" s="1" t="s">
        <v>165</v>
      </c>
      <c r="M163" s="1" t="s">
        <v>165</v>
      </c>
      <c r="N163" s="1" t="s">
        <v>165</v>
      </c>
    </row>
    <row r="164" spans="1:15" x14ac:dyDescent="0.4">
      <c r="A164" s="89"/>
      <c r="B164" s="16">
        <v>0.6</v>
      </c>
      <c r="C164" s="16"/>
      <c r="D164" s="25" t="s">
        <v>165</v>
      </c>
      <c r="E164" s="1" t="s">
        <v>165</v>
      </c>
      <c r="F164" s="1" t="s">
        <v>165</v>
      </c>
      <c r="G164" s="8"/>
      <c r="H164" s="89"/>
      <c r="I164" s="16">
        <v>0.6</v>
      </c>
      <c r="J164" s="16"/>
      <c r="K164" s="25" t="s">
        <v>165</v>
      </c>
      <c r="L164" s="1" t="s">
        <v>165</v>
      </c>
      <c r="M164" s="1" t="s">
        <v>165</v>
      </c>
      <c r="N164" s="1" t="s">
        <v>165</v>
      </c>
    </row>
    <row r="165" spans="1:15" x14ac:dyDescent="0.4">
      <c r="A165" s="89"/>
      <c r="B165" s="16">
        <v>0.55000000000000004</v>
      </c>
      <c r="C165" s="16"/>
      <c r="D165" s="25" t="s">
        <v>165</v>
      </c>
      <c r="E165" s="1" t="s">
        <v>165</v>
      </c>
      <c r="F165" s="1" t="s">
        <v>165</v>
      </c>
      <c r="G165" s="8"/>
      <c r="H165" s="89"/>
      <c r="I165" s="16">
        <v>0.55000000000000004</v>
      </c>
      <c r="J165" s="16"/>
      <c r="K165" s="25" t="s">
        <v>165</v>
      </c>
      <c r="L165" s="1" t="s">
        <v>165</v>
      </c>
      <c r="M165" s="1" t="s">
        <v>165</v>
      </c>
      <c r="N165" s="1" t="s">
        <v>165</v>
      </c>
    </row>
    <row r="166" spans="1:15" x14ac:dyDescent="0.4">
      <c r="A166" s="89"/>
      <c r="B166" s="16">
        <v>0.5</v>
      </c>
      <c r="C166" s="16"/>
      <c r="D166" s="25" t="s">
        <v>165</v>
      </c>
      <c r="E166" s="1" t="s">
        <v>165</v>
      </c>
      <c r="F166" s="1" t="s">
        <v>165</v>
      </c>
      <c r="G166" s="8"/>
      <c r="H166" s="89"/>
      <c r="I166" s="16">
        <v>0.5</v>
      </c>
      <c r="J166" s="16"/>
      <c r="K166" s="25" t="s">
        <v>165</v>
      </c>
      <c r="L166" s="1" t="s">
        <v>165</v>
      </c>
      <c r="M166" s="1" t="s">
        <v>165</v>
      </c>
      <c r="N166" s="1" t="s">
        <v>165</v>
      </c>
    </row>
    <row r="167" spans="1:15" x14ac:dyDescent="0.4">
      <c r="A167" s="89"/>
      <c r="B167" s="16">
        <v>0.45</v>
      </c>
      <c r="C167" s="16"/>
      <c r="D167" s="25" t="s">
        <v>165</v>
      </c>
      <c r="E167" s="1" t="s">
        <v>165</v>
      </c>
      <c r="F167" s="1" t="s">
        <v>165</v>
      </c>
      <c r="G167" s="8"/>
      <c r="H167" s="89"/>
      <c r="I167" s="16">
        <v>0.45</v>
      </c>
      <c r="J167" s="16"/>
      <c r="K167" s="25" t="s">
        <v>165</v>
      </c>
      <c r="L167" s="1" t="s">
        <v>165</v>
      </c>
      <c r="M167" s="1" t="s">
        <v>165</v>
      </c>
      <c r="N167" s="1" t="s">
        <v>165</v>
      </c>
    </row>
    <row r="168" spans="1:15" x14ac:dyDescent="0.4">
      <c r="A168" s="89"/>
      <c r="B168" s="16">
        <v>0.4</v>
      </c>
      <c r="C168" s="16"/>
      <c r="D168" s="26" t="s">
        <v>165</v>
      </c>
      <c r="E168" s="1" t="s">
        <v>165</v>
      </c>
      <c r="F168" s="1" t="s">
        <v>165</v>
      </c>
      <c r="G168" s="8"/>
      <c r="H168" s="89"/>
      <c r="I168" s="16">
        <v>0.4</v>
      </c>
      <c r="J168" s="16"/>
      <c r="K168" s="26" t="s">
        <v>165</v>
      </c>
      <c r="L168" s="1" t="s">
        <v>165</v>
      </c>
      <c r="M168" s="1" t="s">
        <v>165</v>
      </c>
      <c r="N168" s="1" t="s">
        <v>165</v>
      </c>
    </row>
    <row r="169" spans="1:15" s="3" customFormat="1" x14ac:dyDescent="0.4">
      <c r="B169" s="3" t="str">
        <f>B155</f>
        <v>Senior</v>
      </c>
      <c r="D169" s="23"/>
      <c r="E169" s="23"/>
      <c r="F169" s="23"/>
      <c r="G169" s="23"/>
      <c r="I169" s="3" t="str">
        <f>I155</f>
        <v>Junior/Mezzanine</v>
      </c>
      <c r="K169" s="23"/>
      <c r="L169" s="23"/>
      <c r="M169" s="23"/>
      <c r="N169" s="23"/>
      <c r="O169" s="23"/>
    </row>
    <row r="170" spans="1:15" s="3" customFormat="1" x14ac:dyDescent="0.4">
      <c r="B170" s="3" t="str">
        <f>A171</f>
        <v>Residential development</v>
      </c>
      <c r="D170" s="23"/>
      <c r="E170" s="23"/>
      <c r="F170" s="23"/>
      <c r="G170" s="23"/>
      <c r="I170" s="3" t="str">
        <f>H171</f>
        <v>Residential development</v>
      </c>
      <c r="K170" s="23"/>
      <c r="L170" s="23"/>
      <c r="M170" s="23"/>
      <c r="N170" s="23"/>
      <c r="O170" s="23"/>
    </row>
    <row r="171" spans="1:15" ht="81" x14ac:dyDescent="0.4">
      <c r="A171" s="89" t="s">
        <v>180</v>
      </c>
      <c r="B171" s="14" t="s">
        <v>175</v>
      </c>
      <c r="C171" s="15" t="s">
        <v>158</v>
      </c>
      <c r="D171" s="24" t="s">
        <v>159</v>
      </c>
      <c r="E171" s="1" t="s">
        <v>176</v>
      </c>
      <c r="F171" s="1" t="s">
        <v>177</v>
      </c>
      <c r="G171" s="8"/>
      <c r="H171" s="89" t="s">
        <v>180</v>
      </c>
      <c r="I171" s="14" t="s">
        <v>175</v>
      </c>
      <c r="J171" s="15" t="s">
        <v>158</v>
      </c>
      <c r="K171" s="24" t="s">
        <v>159</v>
      </c>
      <c r="L171" s="1" t="s">
        <v>176</v>
      </c>
      <c r="M171" s="1" t="s">
        <v>177</v>
      </c>
      <c r="N171" s="1" t="s">
        <v>164</v>
      </c>
    </row>
    <row r="172" spans="1:15" x14ac:dyDescent="0.4">
      <c r="A172" s="89"/>
      <c r="B172" s="16">
        <v>0.9</v>
      </c>
      <c r="C172" s="16"/>
      <c r="D172" s="25" t="s">
        <v>165</v>
      </c>
      <c r="E172" s="1" t="s">
        <v>165</v>
      </c>
      <c r="F172" s="1" t="s">
        <v>165</v>
      </c>
      <c r="G172" s="8"/>
      <c r="H172" s="89"/>
      <c r="I172" s="16">
        <v>0.9</v>
      </c>
      <c r="J172" s="16"/>
      <c r="K172" s="25" t="s">
        <v>165</v>
      </c>
      <c r="L172" s="1" t="s">
        <v>165</v>
      </c>
      <c r="M172" s="1" t="s">
        <v>165</v>
      </c>
      <c r="N172" s="1" t="s">
        <v>165</v>
      </c>
    </row>
    <row r="173" spans="1:15" x14ac:dyDescent="0.4">
      <c r="A173" s="89"/>
      <c r="B173" s="16">
        <v>0.85</v>
      </c>
      <c r="C173" s="16"/>
      <c r="D173" s="25" t="s">
        <v>165</v>
      </c>
      <c r="E173" s="1" t="s">
        <v>165</v>
      </c>
      <c r="F173" s="1" t="s">
        <v>165</v>
      </c>
      <c r="G173" s="8"/>
      <c r="H173" s="89"/>
      <c r="I173" s="16">
        <v>0.85</v>
      </c>
      <c r="J173" s="16"/>
      <c r="K173" s="25" t="s">
        <v>165</v>
      </c>
      <c r="L173" s="1" t="s">
        <v>165</v>
      </c>
      <c r="M173" s="1" t="s">
        <v>165</v>
      </c>
      <c r="N173" s="1" t="s">
        <v>165</v>
      </c>
    </row>
    <row r="174" spans="1:15" x14ac:dyDescent="0.4">
      <c r="A174" s="89"/>
      <c r="B174" s="16">
        <v>0.8</v>
      </c>
      <c r="C174" s="16"/>
      <c r="D174" s="25" t="s">
        <v>165</v>
      </c>
      <c r="E174" s="1" t="s">
        <v>165</v>
      </c>
      <c r="F174" s="1" t="s">
        <v>165</v>
      </c>
      <c r="G174" s="8"/>
      <c r="H174" s="89"/>
      <c r="I174" s="16">
        <v>0.8</v>
      </c>
      <c r="J174" s="16"/>
      <c r="K174" s="25" t="s">
        <v>165</v>
      </c>
      <c r="L174" s="1" t="s">
        <v>165</v>
      </c>
      <c r="M174" s="1" t="s">
        <v>165</v>
      </c>
      <c r="N174" s="1" t="s">
        <v>165</v>
      </c>
    </row>
    <row r="175" spans="1:15" x14ac:dyDescent="0.4">
      <c r="A175" s="89"/>
      <c r="B175" s="16">
        <v>0.75</v>
      </c>
      <c r="C175" s="16"/>
      <c r="D175" s="25" t="s">
        <v>165</v>
      </c>
      <c r="E175" s="1" t="s">
        <v>165</v>
      </c>
      <c r="F175" s="1" t="s">
        <v>165</v>
      </c>
      <c r="G175" s="8"/>
      <c r="H175" s="89"/>
      <c r="I175" s="16">
        <v>0.75</v>
      </c>
      <c r="J175" s="16"/>
      <c r="K175" s="25" t="s">
        <v>165</v>
      </c>
      <c r="L175" s="1" t="s">
        <v>165</v>
      </c>
      <c r="M175" s="1" t="s">
        <v>165</v>
      </c>
      <c r="N175" s="1" t="s">
        <v>165</v>
      </c>
    </row>
    <row r="176" spans="1:15" x14ac:dyDescent="0.4">
      <c r="A176" s="89"/>
      <c r="B176" s="16">
        <v>0.7</v>
      </c>
      <c r="C176" s="16"/>
      <c r="D176" s="25" t="s">
        <v>165</v>
      </c>
      <c r="E176" s="1" t="s">
        <v>165</v>
      </c>
      <c r="F176" s="1" t="s">
        <v>165</v>
      </c>
      <c r="G176" s="8"/>
      <c r="H176" s="89"/>
      <c r="I176" s="16">
        <v>0.7</v>
      </c>
      <c r="J176" s="16"/>
      <c r="K176" s="25" t="s">
        <v>165</v>
      </c>
      <c r="L176" s="1" t="s">
        <v>165</v>
      </c>
      <c r="M176" s="1" t="s">
        <v>165</v>
      </c>
      <c r="N176" s="1" t="s">
        <v>165</v>
      </c>
    </row>
    <row r="177" spans="1:15" x14ac:dyDescent="0.4">
      <c r="A177" s="89"/>
      <c r="B177" s="16">
        <v>0.65</v>
      </c>
      <c r="C177" s="16"/>
      <c r="D177" s="25" t="s">
        <v>165</v>
      </c>
      <c r="E177" s="1" t="s">
        <v>165</v>
      </c>
      <c r="F177" s="1" t="s">
        <v>165</v>
      </c>
      <c r="G177" s="8"/>
      <c r="H177" s="89"/>
      <c r="I177" s="16">
        <v>0.65</v>
      </c>
      <c r="J177" s="16"/>
      <c r="K177" s="25" t="s">
        <v>165</v>
      </c>
      <c r="L177" s="1" t="s">
        <v>165</v>
      </c>
      <c r="M177" s="1" t="s">
        <v>165</v>
      </c>
      <c r="N177" s="1" t="s">
        <v>165</v>
      </c>
    </row>
    <row r="178" spans="1:15" x14ac:dyDescent="0.4">
      <c r="A178" s="89"/>
      <c r="B178" s="16">
        <v>0.6</v>
      </c>
      <c r="C178" s="16"/>
      <c r="D178" s="25" t="s">
        <v>165</v>
      </c>
      <c r="E178" s="1" t="s">
        <v>165</v>
      </c>
      <c r="F178" s="1" t="s">
        <v>165</v>
      </c>
      <c r="G178" s="8"/>
      <c r="H178" s="89"/>
      <c r="I178" s="16">
        <v>0.6</v>
      </c>
      <c r="J178" s="16"/>
      <c r="K178" s="25" t="s">
        <v>165</v>
      </c>
      <c r="L178" s="1" t="s">
        <v>165</v>
      </c>
      <c r="M178" s="1" t="s">
        <v>165</v>
      </c>
      <c r="N178" s="1" t="s">
        <v>165</v>
      </c>
    </row>
    <row r="179" spans="1:15" x14ac:dyDescent="0.4">
      <c r="A179" s="89"/>
      <c r="B179" s="16">
        <v>0.55000000000000004</v>
      </c>
      <c r="C179" s="16"/>
      <c r="D179" s="25" t="s">
        <v>165</v>
      </c>
      <c r="E179" s="1" t="s">
        <v>165</v>
      </c>
      <c r="F179" s="1" t="s">
        <v>165</v>
      </c>
      <c r="G179" s="8"/>
      <c r="H179" s="89"/>
      <c r="I179" s="16">
        <v>0.55000000000000004</v>
      </c>
      <c r="J179" s="16"/>
      <c r="K179" s="25" t="s">
        <v>165</v>
      </c>
      <c r="L179" s="1" t="s">
        <v>165</v>
      </c>
      <c r="M179" s="1" t="s">
        <v>165</v>
      </c>
      <c r="N179" s="1" t="s">
        <v>165</v>
      </c>
    </row>
    <row r="180" spans="1:15" x14ac:dyDescent="0.4">
      <c r="A180" s="89"/>
      <c r="B180" s="16">
        <v>0.5</v>
      </c>
      <c r="C180" s="16"/>
      <c r="D180" s="25" t="s">
        <v>165</v>
      </c>
      <c r="E180" s="1" t="s">
        <v>165</v>
      </c>
      <c r="F180" s="1" t="s">
        <v>165</v>
      </c>
      <c r="G180" s="8"/>
      <c r="H180" s="89"/>
      <c r="I180" s="16">
        <v>0.5</v>
      </c>
      <c r="J180" s="16"/>
      <c r="K180" s="25" t="s">
        <v>165</v>
      </c>
      <c r="L180" s="1" t="s">
        <v>165</v>
      </c>
      <c r="M180" s="1" t="s">
        <v>165</v>
      </c>
      <c r="N180" s="1" t="s">
        <v>165</v>
      </c>
    </row>
    <row r="181" spans="1:15" x14ac:dyDescent="0.4">
      <c r="A181" s="89"/>
      <c r="B181" s="16">
        <v>0.45</v>
      </c>
      <c r="C181" s="16"/>
      <c r="D181" s="25" t="s">
        <v>165</v>
      </c>
      <c r="E181" s="1" t="s">
        <v>165</v>
      </c>
      <c r="F181" s="1" t="s">
        <v>165</v>
      </c>
      <c r="G181" s="8"/>
      <c r="H181" s="89"/>
      <c r="I181" s="16">
        <v>0.45</v>
      </c>
      <c r="J181" s="16"/>
      <c r="K181" s="25" t="s">
        <v>165</v>
      </c>
      <c r="L181" s="1" t="s">
        <v>165</v>
      </c>
      <c r="M181" s="1" t="s">
        <v>165</v>
      </c>
      <c r="N181" s="1" t="s">
        <v>165</v>
      </c>
    </row>
    <row r="182" spans="1:15" x14ac:dyDescent="0.4">
      <c r="A182" s="89"/>
      <c r="B182" s="16">
        <v>0.4</v>
      </c>
      <c r="C182" s="16"/>
      <c r="D182" s="26" t="s">
        <v>165</v>
      </c>
      <c r="E182" s="1" t="s">
        <v>165</v>
      </c>
      <c r="F182" s="1" t="s">
        <v>165</v>
      </c>
      <c r="G182" s="8"/>
      <c r="H182" s="89"/>
      <c r="I182" s="16">
        <v>0.4</v>
      </c>
      <c r="J182" s="16"/>
      <c r="K182" s="26" t="s">
        <v>165</v>
      </c>
      <c r="L182" s="1" t="s">
        <v>165</v>
      </c>
      <c r="M182" s="1" t="s">
        <v>165</v>
      </c>
      <c r="N182" s="1" t="s">
        <v>165</v>
      </c>
    </row>
    <row r="183" spans="1:15" s="3" customFormat="1" x14ac:dyDescent="0.4">
      <c r="D183" s="23"/>
      <c r="E183" s="23"/>
      <c r="F183" s="23"/>
      <c r="G183" s="23"/>
      <c r="K183" s="23"/>
      <c r="L183" s="23"/>
      <c r="M183" s="23"/>
      <c r="N183" s="23"/>
      <c r="O183" s="23"/>
    </row>
    <row r="184" spans="1:15" s="3" customFormat="1" x14ac:dyDescent="0.4">
      <c r="B184" s="3" t="str">
        <f>A185</f>
        <v>Land without planning</v>
      </c>
      <c r="D184" s="23"/>
      <c r="E184" s="23"/>
      <c r="F184" s="23"/>
      <c r="G184" s="23"/>
      <c r="I184" s="3" t="str">
        <f>H185</f>
        <v>Land without plannint</v>
      </c>
      <c r="K184" s="23"/>
      <c r="L184" s="23"/>
      <c r="M184" s="23"/>
      <c r="N184" s="23"/>
      <c r="O184" s="23"/>
    </row>
    <row r="185" spans="1:15" ht="81" x14ac:dyDescent="0.4">
      <c r="A185" s="89" t="s">
        <v>181</v>
      </c>
      <c r="B185" s="14" t="s">
        <v>175</v>
      </c>
      <c r="C185" s="15" t="s">
        <v>158</v>
      </c>
      <c r="D185" s="24" t="s">
        <v>159</v>
      </c>
      <c r="E185" s="1" t="s">
        <v>176</v>
      </c>
      <c r="F185" s="1" t="s">
        <v>177</v>
      </c>
      <c r="G185" s="8"/>
      <c r="H185" s="89" t="s">
        <v>182</v>
      </c>
      <c r="I185" s="14" t="s">
        <v>175</v>
      </c>
      <c r="J185" s="15" t="s">
        <v>158</v>
      </c>
      <c r="K185" s="24" t="s">
        <v>159</v>
      </c>
      <c r="L185" s="1" t="s">
        <v>176</v>
      </c>
      <c r="M185" s="1" t="s">
        <v>177</v>
      </c>
      <c r="N185" s="1" t="s">
        <v>164</v>
      </c>
    </row>
    <row r="186" spans="1:15" x14ac:dyDescent="0.4">
      <c r="A186" s="89"/>
      <c r="B186" s="16">
        <v>0.9</v>
      </c>
      <c r="C186" s="16"/>
      <c r="D186" s="25" t="s">
        <v>165</v>
      </c>
      <c r="E186" s="1" t="s">
        <v>165</v>
      </c>
      <c r="F186" s="1" t="s">
        <v>165</v>
      </c>
      <c r="G186" s="8"/>
      <c r="H186" s="89"/>
      <c r="I186" s="16">
        <v>0.9</v>
      </c>
      <c r="J186" s="16"/>
      <c r="K186" s="25" t="s">
        <v>165</v>
      </c>
      <c r="L186" s="1" t="s">
        <v>165</v>
      </c>
      <c r="M186" s="1" t="s">
        <v>165</v>
      </c>
      <c r="N186" s="1" t="s">
        <v>165</v>
      </c>
    </row>
    <row r="187" spans="1:15" x14ac:dyDescent="0.4">
      <c r="A187" s="89"/>
      <c r="B187" s="16">
        <v>0.85</v>
      </c>
      <c r="C187" s="16"/>
      <c r="D187" s="25" t="s">
        <v>165</v>
      </c>
      <c r="E187" s="1" t="s">
        <v>165</v>
      </c>
      <c r="F187" s="1" t="s">
        <v>165</v>
      </c>
      <c r="G187" s="8"/>
      <c r="H187" s="89"/>
      <c r="I187" s="16">
        <v>0.85</v>
      </c>
      <c r="J187" s="16"/>
      <c r="K187" s="25" t="s">
        <v>165</v>
      </c>
      <c r="L187" s="1" t="s">
        <v>165</v>
      </c>
      <c r="M187" s="1" t="s">
        <v>165</v>
      </c>
      <c r="N187" s="1" t="s">
        <v>165</v>
      </c>
    </row>
    <row r="188" spans="1:15" x14ac:dyDescent="0.4">
      <c r="A188" s="89"/>
      <c r="B188" s="16">
        <v>0.8</v>
      </c>
      <c r="C188" s="16"/>
      <c r="D188" s="25" t="s">
        <v>165</v>
      </c>
      <c r="E188" s="1" t="s">
        <v>165</v>
      </c>
      <c r="F188" s="1" t="s">
        <v>165</v>
      </c>
      <c r="G188" s="8"/>
      <c r="H188" s="89"/>
      <c r="I188" s="16">
        <v>0.8</v>
      </c>
      <c r="J188" s="16"/>
      <c r="K188" s="25" t="s">
        <v>165</v>
      </c>
      <c r="L188" s="1" t="s">
        <v>165</v>
      </c>
      <c r="M188" s="1" t="s">
        <v>165</v>
      </c>
      <c r="N188" s="1" t="s">
        <v>165</v>
      </c>
    </row>
    <row r="189" spans="1:15" x14ac:dyDescent="0.4">
      <c r="A189" s="89"/>
      <c r="B189" s="16">
        <v>0.75</v>
      </c>
      <c r="C189" s="16"/>
      <c r="D189" s="25" t="s">
        <v>165</v>
      </c>
      <c r="E189" s="1" t="s">
        <v>165</v>
      </c>
      <c r="F189" s="1" t="s">
        <v>165</v>
      </c>
      <c r="G189" s="8"/>
      <c r="H189" s="89"/>
      <c r="I189" s="16">
        <v>0.75</v>
      </c>
      <c r="J189" s="16"/>
      <c r="K189" s="25" t="s">
        <v>165</v>
      </c>
      <c r="L189" s="1" t="s">
        <v>165</v>
      </c>
      <c r="M189" s="1" t="s">
        <v>165</v>
      </c>
      <c r="N189" s="1" t="s">
        <v>165</v>
      </c>
    </row>
    <row r="190" spans="1:15" x14ac:dyDescent="0.4">
      <c r="A190" s="89"/>
      <c r="B190" s="16">
        <v>0.7</v>
      </c>
      <c r="C190" s="16"/>
      <c r="D190" s="25" t="s">
        <v>165</v>
      </c>
      <c r="E190" s="1" t="s">
        <v>165</v>
      </c>
      <c r="F190" s="1" t="s">
        <v>165</v>
      </c>
      <c r="G190" s="8"/>
      <c r="H190" s="89"/>
      <c r="I190" s="16">
        <v>0.7</v>
      </c>
      <c r="J190" s="16"/>
      <c r="K190" s="25" t="s">
        <v>165</v>
      </c>
      <c r="L190" s="1" t="s">
        <v>165</v>
      </c>
      <c r="M190" s="1" t="s">
        <v>165</v>
      </c>
      <c r="N190" s="1" t="s">
        <v>165</v>
      </c>
    </row>
    <row r="191" spans="1:15" x14ac:dyDescent="0.4">
      <c r="A191" s="89"/>
      <c r="B191" s="16">
        <v>0.65</v>
      </c>
      <c r="C191" s="16"/>
      <c r="D191" s="25" t="s">
        <v>165</v>
      </c>
      <c r="E191" s="1" t="s">
        <v>165</v>
      </c>
      <c r="F191" s="1" t="s">
        <v>165</v>
      </c>
      <c r="G191" s="8"/>
      <c r="H191" s="89"/>
      <c r="I191" s="16">
        <v>0.65</v>
      </c>
      <c r="J191" s="16"/>
      <c r="K191" s="25" t="s">
        <v>165</v>
      </c>
      <c r="L191" s="1" t="s">
        <v>165</v>
      </c>
      <c r="M191" s="1" t="s">
        <v>165</v>
      </c>
      <c r="N191" s="1" t="s">
        <v>165</v>
      </c>
    </row>
    <row r="192" spans="1:15" x14ac:dyDescent="0.4">
      <c r="A192" s="89"/>
      <c r="B192" s="16">
        <v>0.6</v>
      </c>
      <c r="C192" s="16"/>
      <c r="D192" s="25" t="s">
        <v>165</v>
      </c>
      <c r="E192" s="1" t="s">
        <v>165</v>
      </c>
      <c r="F192" s="1" t="s">
        <v>165</v>
      </c>
      <c r="G192" s="8"/>
      <c r="H192" s="89"/>
      <c r="I192" s="16">
        <v>0.6</v>
      </c>
      <c r="J192" s="16"/>
      <c r="K192" s="25" t="s">
        <v>165</v>
      </c>
      <c r="L192" s="1" t="s">
        <v>165</v>
      </c>
      <c r="M192" s="1" t="s">
        <v>165</v>
      </c>
      <c r="N192" s="1" t="s">
        <v>165</v>
      </c>
    </row>
    <row r="193" spans="1:14" x14ac:dyDescent="0.4">
      <c r="A193" s="89"/>
      <c r="B193" s="16">
        <v>0.55000000000000004</v>
      </c>
      <c r="C193" s="16"/>
      <c r="D193" s="25" t="s">
        <v>165</v>
      </c>
      <c r="E193" s="1" t="s">
        <v>165</v>
      </c>
      <c r="F193" s="1" t="s">
        <v>165</v>
      </c>
      <c r="G193" s="8"/>
      <c r="H193" s="89"/>
      <c r="I193" s="16">
        <v>0.55000000000000004</v>
      </c>
      <c r="J193" s="16"/>
      <c r="K193" s="25" t="s">
        <v>165</v>
      </c>
      <c r="L193" s="1" t="s">
        <v>165</v>
      </c>
      <c r="M193" s="1" t="s">
        <v>165</v>
      </c>
      <c r="N193" s="1" t="s">
        <v>165</v>
      </c>
    </row>
    <row r="194" spans="1:14" x14ac:dyDescent="0.4">
      <c r="A194" s="89"/>
      <c r="B194" s="16">
        <v>0.5</v>
      </c>
      <c r="C194" s="16"/>
      <c r="D194" s="25" t="s">
        <v>165</v>
      </c>
      <c r="E194" s="1" t="s">
        <v>165</v>
      </c>
      <c r="F194" s="1" t="s">
        <v>165</v>
      </c>
      <c r="G194" s="8"/>
      <c r="H194" s="89"/>
      <c r="I194" s="16">
        <v>0.5</v>
      </c>
      <c r="J194" s="16"/>
      <c r="K194" s="25" t="s">
        <v>165</v>
      </c>
      <c r="L194" s="1" t="s">
        <v>165</v>
      </c>
      <c r="M194" s="1" t="s">
        <v>165</v>
      </c>
      <c r="N194" s="1" t="s">
        <v>165</v>
      </c>
    </row>
    <row r="195" spans="1:14" x14ac:dyDescent="0.4">
      <c r="A195" s="89"/>
      <c r="B195" s="16">
        <v>0.45</v>
      </c>
      <c r="C195" s="16"/>
      <c r="D195" s="25" t="s">
        <v>165</v>
      </c>
      <c r="E195" s="1" t="s">
        <v>165</v>
      </c>
      <c r="F195" s="1" t="s">
        <v>165</v>
      </c>
      <c r="G195" s="8"/>
      <c r="H195" s="89"/>
      <c r="I195" s="16">
        <v>0.45</v>
      </c>
      <c r="J195" s="16"/>
      <c r="K195" s="25" t="s">
        <v>165</v>
      </c>
      <c r="L195" s="1" t="s">
        <v>165</v>
      </c>
      <c r="M195" s="1" t="s">
        <v>165</v>
      </c>
      <c r="N195" s="1" t="s">
        <v>165</v>
      </c>
    </row>
    <row r="196" spans="1:14" x14ac:dyDescent="0.4">
      <c r="A196" s="89"/>
      <c r="B196" s="16">
        <v>0.4</v>
      </c>
      <c r="C196" s="16"/>
      <c r="D196" s="26" t="s">
        <v>165</v>
      </c>
      <c r="E196" s="1" t="s">
        <v>165</v>
      </c>
      <c r="F196" s="1" t="s">
        <v>165</v>
      </c>
      <c r="G196" s="8"/>
      <c r="H196" s="89"/>
      <c r="I196" s="16">
        <v>0.4</v>
      </c>
      <c r="J196" s="16"/>
      <c r="K196" s="26" t="s">
        <v>165</v>
      </c>
      <c r="L196" s="1" t="s">
        <v>165</v>
      </c>
      <c r="M196" s="1" t="s">
        <v>165</v>
      </c>
      <c r="N196" s="1" t="s">
        <v>165</v>
      </c>
    </row>
    <row r="198" spans="1:14" x14ac:dyDescent="0.4">
      <c r="A198" s="30" t="s">
        <v>5</v>
      </c>
    </row>
  </sheetData>
  <mergeCells count="28">
    <mergeCell ref="H73:H84"/>
    <mergeCell ref="H87:H98"/>
    <mergeCell ref="A3:A14"/>
    <mergeCell ref="A17:A28"/>
    <mergeCell ref="A31:A42"/>
    <mergeCell ref="A45:A56"/>
    <mergeCell ref="A59:A70"/>
    <mergeCell ref="A73:A84"/>
    <mergeCell ref="H3:H14"/>
    <mergeCell ref="H17:H28"/>
    <mergeCell ref="H31:H42"/>
    <mergeCell ref="H45:H56"/>
    <mergeCell ref="H59:H70"/>
    <mergeCell ref="A185:A196"/>
    <mergeCell ref="H185:H196"/>
    <mergeCell ref="A87:A98"/>
    <mergeCell ref="A101:A112"/>
    <mergeCell ref="A115:A126"/>
    <mergeCell ref="A157:A168"/>
    <mergeCell ref="H157:H168"/>
    <mergeCell ref="A171:A182"/>
    <mergeCell ref="H171:H182"/>
    <mergeCell ref="H101:H112"/>
    <mergeCell ref="H115:H126"/>
    <mergeCell ref="A129:A140"/>
    <mergeCell ref="H129:H140"/>
    <mergeCell ref="A143:A154"/>
    <mergeCell ref="H143:H154"/>
  </mergeCells>
  <dataValidations count="2">
    <dataValidation allowBlank="1" showInputMessage="1" showErrorMessage="1" prompt="Please state to what basis this margin relates from the drop down box below" sqref="C5:C14 J5:J14 C19:C28 J19:J28 C33:C42 J33:J42 C47:C56 J47:J56 C61:C70 J61:J70 C75:C84 J75:J84 C89:C98 J89:J98 C103:C112 J103:J112 C117:C126 J117:J126 K159:K168 K173:K183 D131:D140 K131:K140 D145:D154 K145:K154 D159:D168 D173:D183 K187:K196 D187:D196" xr:uid="{00000000-0002-0000-0300-000000000000}"/>
    <dataValidation allowBlank="1" showInputMessage="1" showErrorMessage="1" prompt="Please state to what basis this margin relates" sqref="C3:C4 J3:J4 C17:C18 J17:J18 C31:C32 J31:J32 C45:C46 J45:J46 C59:C60 J59:J60 C73:C74 J73:J74 C87:C88 J87:J88 C101:C102 J101:J102 C115:C116 J115:J116 K157:K158 D171:D172 D129:D130 K129:K130 D143:D144 K143:K144 D157:D158 K171:K172 D185:D186 K185:K186" xr:uid="{00000000-0002-0000-0300-000001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C5ECB12F03A4DBC664E0C879D85E7" ma:contentTypeVersion="12" ma:contentTypeDescription="Create a new document." ma:contentTypeScope="" ma:versionID="1fa072c0d63e24da5b0020234c3f9e29">
  <xsd:schema xmlns:xsd="http://www.w3.org/2001/XMLSchema" xmlns:xs="http://www.w3.org/2001/XMLSchema" xmlns:p="http://schemas.microsoft.com/office/2006/metadata/properties" xmlns:ns3="9930092c-a166-4780-b546-54d7f02928fa" xmlns:ns4="107616f4-4bc2-416f-804f-615dc0cf804e" targetNamespace="http://schemas.microsoft.com/office/2006/metadata/properties" ma:root="true" ma:fieldsID="7e4d3a1b53c60a25d972386947f31a83" ns3:_="" ns4:_="">
    <xsd:import namespace="9930092c-a166-4780-b546-54d7f02928fa"/>
    <xsd:import namespace="107616f4-4bc2-416f-804f-615dc0cf80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0092c-a166-4780-b546-54d7f0292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616f4-4bc2-416f-804f-615dc0cf80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87554-80C7-40C5-9711-983FB86BF3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4DCF71-38B0-4052-A5A7-D33F77350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0092c-a166-4780-b546-54d7f02928fa"/>
    <ds:schemaRef ds:uri="107616f4-4bc2-416f-804f-615dc0cf8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ABA690-2DEA-4908-B1A8-74742B0AA0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Front Cover</vt:lpstr>
      <vt:lpstr>Lending data</vt:lpstr>
      <vt:lpstr>Lending policies</vt:lpstr>
      <vt:lpstr>Loan term target rates</vt:lpstr>
      <vt:lpstr>CheckID</vt:lpstr>
      <vt:lpstr>Jun_loans</vt:lpstr>
      <vt:lpstr>Origination</vt:lpstr>
      <vt:lpstr>OrigJunior</vt:lpstr>
      <vt:lpstr>OrigSenior</vt:lpstr>
      <vt:lpstr>'Lending data'!Print_Area</vt:lpstr>
      <vt:lpstr>Sen_loan</vt:lpstr>
      <vt:lpstr>Sen_loans</vt:lpstr>
      <vt:lpstr>Total_book</vt:lpstr>
      <vt:lpstr>Undrawn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Trudi Porter</dc:creator>
  <cp:keywords/>
  <dc:description/>
  <cp:lastModifiedBy>Lux, Nicole</cp:lastModifiedBy>
  <cp:revision/>
  <dcterms:created xsi:type="dcterms:W3CDTF">2014-06-24T09:50:52Z</dcterms:created>
  <dcterms:modified xsi:type="dcterms:W3CDTF">2024-09-12T13:59:24Z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0x0101006F9C5ECB12F03A4DBC664E0C879D85E7</vt:lpwstr>
  </property>
  <property fmtid="{D5CDD505-2E9C-101B-9397-08002B2CF9AE}" pid="3" name="MSIP_Label_06c24981-b6df-48f8-949b-0896357b9b03_Enabled">
    <vt:lpwstr>true</vt:lpwstr>
  </property>
  <property fmtid="{D5CDD505-2E9C-101B-9397-08002B2CF9AE}" pid="4" name="MSIP_Label_06c24981-b6df-48f8-949b-0896357b9b03_SetDate">
    <vt:lpwstr>2021-06-29T13:44:34Z</vt:lpwstr>
  </property>
  <property fmtid="{D5CDD505-2E9C-101B-9397-08002B2CF9AE}" pid="5" name="MSIP_Label_06c24981-b6df-48f8-949b-0896357b9b03_Method">
    <vt:lpwstr>Privileged</vt:lpwstr>
  </property>
  <property fmtid="{D5CDD505-2E9C-101B-9397-08002B2CF9AE}" pid="6" name="MSIP_Label_06c24981-b6df-48f8-949b-0896357b9b03_Name">
    <vt:lpwstr>Official</vt:lpwstr>
  </property>
  <property fmtid="{D5CDD505-2E9C-101B-9397-08002B2CF9AE}" pid="7" name="MSIP_Label_06c24981-b6df-48f8-949b-0896357b9b03_SiteId">
    <vt:lpwstr>dd615949-5bd0-4da0-ac52-28ef8d336373</vt:lpwstr>
  </property>
  <property fmtid="{D5CDD505-2E9C-101B-9397-08002B2CF9AE}" pid="8" name="MSIP_Label_06c24981-b6df-48f8-949b-0896357b9b03_ActionId">
    <vt:lpwstr>e532fa4d-11a4-44ac-94e7-9bc278a9f332</vt:lpwstr>
  </property>
  <property fmtid="{D5CDD505-2E9C-101B-9397-08002B2CF9AE}" pid="9" name="MSIP_Label_06c24981-b6df-48f8-949b-0896357b9b03_ContentBits">
    <vt:lpwstr>0</vt:lpwstr>
  </property>
</Properties>
</file>